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Profile" sheetId="1" r:id="rId1"/>
    <sheet name="Criteria" sheetId="2" r:id="rId2"/>
    <sheet name="acronyms" sheetId="3" r:id="rId3"/>
  </sheets>
  <definedNames>
    <definedName name="_xlnm.Print_Area" localSheetId="1">'Criteria'!$A$2:$I$110</definedName>
    <definedName name="_xlnm.Print_Area" localSheetId="0">'Profile'!$A$2:$D$50</definedName>
    <definedName name="_xlnm.Print_Titles" localSheetId="1">'Criteria'!$2:$3</definedName>
  </definedNames>
  <calcPr fullCalcOnLoad="1"/>
</workbook>
</file>

<file path=xl/sharedStrings.xml><?xml version="1.0" encoding="utf-8"?>
<sst xmlns="http://schemas.openxmlformats.org/spreadsheetml/2006/main" count="564" uniqueCount="538">
  <si>
    <t xml:space="preserve"> </t>
  </si>
  <si>
    <t>Plant</t>
  </si>
  <si>
    <t xml:space="preserve">Percentage Score: </t>
  </si>
  <si>
    <t xml:space="preserve">Total Possible: </t>
  </si>
  <si>
    <t xml:space="preserve">Total Score: </t>
  </si>
  <si>
    <t>OPEN ISSUES/ COMMENTS</t>
  </si>
  <si>
    <t>Do you participate in a consignment inventory program with any of your suppliers?</t>
  </si>
  <si>
    <t>M28</t>
  </si>
  <si>
    <t>Do you participate in a consignment inventory program with any other customers?</t>
  </si>
  <si>
    <t>M27</t>
  </si>
  <si>
    <t>Will you participate in a consignment inventory program with Helmer?</t>
  </si>
  <si>
    <t>M26</t>
  </si>
  <si>
    <t>Do you participate in VMI or Kanban programs?               If Yes,  how many.</t>
  </si>
  <si>
    <t>M25</t>
  </si>
  <si>
    <t>Do you supply ASN (Advanced Shipping Notice) to your customers?  If so, is it EDI or Web.</t>
  </si>
  <si>
    <t>M24</t>
  </si>
  <si>
    <t>What is your customer delivery performance?  Please describe measurement tools? (Provide Evidence)</t>
  </si>
  <si>
    <t>M23</t>
  </si>
  <si>
    <t>How do you ensure RoHS compliance with your suppliers? (Explain)</t>
  </si>
  <si>
    <t>M22</t>
  </si>
  <si>
    <t>Yes</t>
  </si>
  <si>
    <t>No</t>
  </si>
  <si>
    <t>Are you and your suppliers RoHS compliant?</t>
  </si>
  <si>
    <t>M20</t>
  </si>
  <si>
    <t>Do you use barcode labels for part identification?  What standard? (Provide example)</t>
  </si>
  <si>
    <t>M19</t>
  </si>
  <si>
    <t>Daily</t>
  </si>
  <si>
    <t>Weekly</t>
  </si>
  <si>
    <t>Bi-Monthly</t>
  </si>
  <si>
    <t xml:space="preserve">Monthly </t>
  </si>
  <si>
    <t>Once per quarter</t>
  </si>
  <si>
    <t>How often do you run MRP?</t>
  </si>
  <si>
    <t>M18</t>
  </si>
  <si>
    <t>M17</t>
  </si>
  <si>
    <t>M16</t>
  </si>
  <si>
    <t xml:space="preserve">Raw Materials = </t>
  </si>
  <si>
    <t xml:space="preserve">Detail Components = </t>
  </si>
  <si>
    <t>Finished Goods =</t>
  </si>
  <si>
    <t>What is your average monthly inventory dollars?</t>
  </si>
  <si>
    <t>M15</t>
  </si>
  <si>
    <t>Raw Materials =</t>
  </si>
  <si>
    <t>What is your average monthly inventory days of supply or turn rate?</t>
  </si>
  <si>
    <t>M14</t>
  </si>
  <si>
    <t>Do you have key measurables relative to the materials  organization clearly defined, tracked, and displayed for all employees to view?  If YES, please briefly describe.</t>
  </si>
  <si>
    <t>M13</t>
  </si>
  <si>
    <t>Do you have a process that ensures Bill of Materials (BOM) records are maintained and accurate? Engineering Change Notifications?  Explain.</t>
  </si>
  <si>
    <t>M12</t>
  </si>
  <si>
    <t>Do you have proper practices and controls in place (including cycle counting) to ensure accurate perpetual inventory number by location?                                             If YES, please explain briefly.</t>
  </si>
  <si>
    <t>M11</t>
  </si>
  <si>
    <t>Do you have a process to ensure the appropriate identification and segregation of all obsolete material.   If YES, please explain briefly.</t>
  </si>
  <si>
    <t>M10</t>
  </si>
  <si>
    <t>Do you have a visual management of inventory e.g. designated storage, kanban signals, or watermarks?</t>
  </si>
  <si>
    <t>M9</t>
  </si>
  <si>
    <t>Do you have systems in place that facilitate access to and management of all levels of inventory (finished goods, raw material, and all levels of WIP).  This includes inventory stored/processed off-site.                     If YES, brief description of process.</t>
  </si>
  <si>
    <t>M8</t>
  </si>
  <si>
    <t>Completely integrated with financials, MRP, AP, and ERP.</t>
  </si>
  <si>
    <t>Integrated with financials, MRP, and AP.</t>
  </si>
  <si>
    <t>Integrated with MRP only.</t>
  </si>
  <si>
    <t>Integrated with financials only.</t>
  </si>
  <si>
    <t>No Integration, stand alone system or manual</t>
  </si>
  <si>
    <t>How integrated is your inventory system to your other systems?</t>
  </si>
  <si>
    <t>M7</t>
  </si>
  <si>
    <t>Bi-Weekly</t>
  </si>
  <si>
    <t>Monthly</t>
  </si>
  <si>
    <t>Never</t>
  </si>
  <si>
    <t>How often are supplier schedules sent to your suppliers? Do suppliers have access to your demand?</t>
  </si>
  <si>
    <t>M6</t>
  </si>
  <si>
    <t>12 months</t>
  </si>
  <si>
    <t>6 months</t>
  </si>
  <si>
    <t>On Demand</t>
  </si>
  <si>
    <t>What is the length of your Planning Horizon?</t>
  </si>
  <si>
    <t>M5</t>
  </si>
  <si>
    <t xml:space="preserve">Completely automated system - Received on inbound &amp; shipped on outbound.  There is a documented &amp; implemented process in place to ensure returnable dunnage inventory is adequate to cover customer requirements. </t>
  </si>
  <si>
    <t>There is a documented and implemented process in place to ensure returnable dunnage inventory is adequate to cover customer requirements.</t>
  </si>
  <si>
    <t>Third party manages control of returnable dunnage.</t>
  </si>
  <si>
    <t>Manual process used to control returnable dunnage.</t>
  </si>
  <si>
    <t>None</t>
  </si>
  <si>
    <t>What is your process used for Returnable Dunnage Management?</t>
  </si>
  <si>
    <t>M4</t>
  </si>
  <si>
    <t>Web communication available to notify customers of a potential delivery problem.</t>
  </si>
  <si>
    <t>There is a documented process in place to inform customers of potential delivery problems.</t>
  </si>
  <si>
    <t>There is an informal process to notify customers of a potential delivery problem and currently in process of documenting.</t>
  </si>
  <si>
    <t>There is an informal process to notify customers of a potential delivery problem.</t>
  </si>
  <si>
    <t>There is no formal or informal process to notify customers of potential delivery problems.</t>
  </si>
  <si>
    <t>What process do you use for Customer Interface?</t>
  </si>
  <si>
    <t>M3</t>
  </si>
  <si>
    <t>Total integrated EDI</t>
  </si>
  <si>
    <t>Automated shipping
notification</t>
  </si>
  <si>
    <t>On-line receipt/entry</t>
  </si>
  <si>
    <t>Receive orders electronically-manual entry</t>
  </si>
  <si>
    <t>No EDI Capability</t>
  </si>
  <si>
    <t>Level of Electronic Data Interchange (EDI)?                   (info needed for website communication)</t>
  </si>
  <si>
    <t>M2</t>
  </si>
  <si>
    <t>Separate forecast system run bi-monthly integrated to MRP.</t>
  </si>
  <si>
    <t>Separate forecast system run monthly integrated to MRP.</t>
  </si>
  <si>
    <t>Separate forecast system run monthly not integrated to MRP.</t>
  </si>
  <si>
    <t>Use MPS Only.</t>
  </si>
  <si>
    <t>None - First view when demand hits</t>
  </si>
  <si>
    <t>What level of forecasting/demand planning do you use?</t>
  </si>
  <si>
    <t>M1</t>
  </si>
  <si>
    <t>M:  MATERIALS MANAGEMENT</t>
  </si>
  <si>
    <t>"Low" =</t>
  </si>
  <si>
    <t xml:space="preserve">"Medium "= </t>
  </si>
  <si>
    <t xml:space="preserve">"High" = </t>
  </si>
  <si>
    <t>What volumes does the supplier associate with High, Medium, and Low volume? (number of pieces per year, parts per hour, etc.)</t>
  </si>
  <si>
    <t>J15</t>
  </si>
  <si>
    <t>Are kits (multiple parts in one package) utilized?  If so, what is the lead time to assemble kits and make ready for production floor?</t>
  </si>
  <si>
    <t>J14</t>
  </si>
  <si>
    <t>J13</t>
  </si>
  <si>
    <t>Is production performed utilizing a pull system?</t>
  </si>
  <si>
    <t>J12</t>
  </si>
  <si>
    <t>J11</t>
  </si>
  <si>
    <t>Is/will  any major operation associated with Helmer products  being/be performed by a subsupplier? If so, please indicate what and who.</t>
  </si>
  <si>
    <t>J10</t>
  </si>
  <si>
    <t>Poka-Yoke used in production?
(Mistake proofing)</t>
  </si>
  <si>
    <t>J9</t>
  </si>
  <si>
    <t>Does the supplier have seamless integration between processes, i.e. use of pick-n-place robots?</t>
  </si>
  <si>
    <t>J8</t>
  </si>
  <si>
    <t>Does the supplier have ownership of the process and the resources for developing/improving processes?</t>
  </si>
  <si>
    <t>J7</t>
  </si>
  <si>
    <t>What is the back up plan in the event of equipment breakdown and/or labor problems?</t>
  </si>
  <si>
    <t>J6</t>
  </si>
  <si>
    <t>List the major raw materials and the major raw material suppliers for this location.</t>
  </si>
  <si>
    <t>J5</t>
  </si>
  <si>
    <t xml:space="preserve">What operations and processes are performed at this location? </t>
  </si>
  <si>
    <t>J4</t>
  </si>
  <si>
    <t>What are the principal products manufactured at this location?</t>
  </si>
  <si>
    <t>J3</t>
  </si>
  <si>
    <t>Is all equipment compliant with current OSHA guidelines for safety?                                    (International companies - to your country's standards).</t>
  </si>
  <si>
    <t>J2</t>
  </si>
  <si>
    <t>Yes.  Product is identical to others being processed at higher volumes.  No change required to existing processes and equipment.</t>
  </si>
  <si>
    <t xml:space="preserve">Most products are similar.  Existing equipment and processes will be utilized. </t>
  </si>
  <si>
    <t>There are several products which utilize comparable manufacturing processes and equipment.</t>
  </si>
  <si>
    <t>Some.  There are a few products of limited volume that utilize similar equipment.</t>
  </si>
  <si>
    <t>No.  This is new product requiring new processes and equipment.</t>
  </si>
  <si>
    <t>Does the supplier have experience with the products for which they are being evaluated?</t>
  </si>
  <si>
    <t>J1</t>
  </si>
  <si>
    <t>J:  PRODUCTS AND PROCESSES</t>
  </si>
  <si>
    <t xml:space="preserve">Within 8 hours </t>
  </si>
  <si>
    <t>9 - 24 hours</t>
  </si>
  <si>
    <t>24 - 36 hours</t>
  </si>
  <si>
    <t>37 - 48 hours</t>
  </si>
  <si>
    <t>Over 2 days</t>
  </si>
  <si>
    <t xml:space="preserve">Average containment response time to customer problems per the 8 discipline method? </t>
  </si>
  <si>
    <t>I11</t>
  </si>
  <si>
    <t xml:space="preserve">SPC for customer designated characteristics, product characteristics and for process characteristics where no customer requirements exist for all P/N's (including gage R&amp;R). </t>
  </si>
  <si>
    <t xml:space="preserve">SPC for customer designated characteristics and for process characteristics where no customer requirements exist for all P/N's (including gage R&amp;R). </t>
  </si>
  <si>
    <t xml:space="preserve">SPC for customer designated characteristics and for product characteristics where no customer requirements exist for all P/N's (including gage R&amp;R). </t>
  </si>
  <si>
    <t xml:space="preserve">SPC for customer designated characteristics completed for all part numbers (including gage R&amp;R). </t>
  </si>
  <si>
    <t xml:space="preserve">SPC for customer designated characteristics not completed for all part numbers (including gage R&amp;R). </t>
  </si>
  <si>
    <t>As part of the 19 elements for PPAP, Initial Process Studies - does the supplier perform these studies for all P/N's for all customer designated characteristic, all PN have product and process characteristics in PPAP file.</t>
  </si>
  <si>
    <t>I10</t>
  </si>
  <si>
    <t>95 % to 99 %</t>
  </si>
  <si>
    <t>90 to 95 %</t>
  </si>
  <si>
    <t>85 % to 90 %</t>
  </si>
  <si>
    <t xml:space="preserve">80 % to 85 % </t>
  </si>
  <si>
    <t>Gage Capability per MSA manual?                                    Score 0 for less than 80 %</t>
  </si>
  <si>
    <t>I9</t>
  </si>
  <si>
    <t xml:space="preserve">100% part #s
</t>
  </si>
  <si>
    <t xml:space="preserve">Greater than 80% part #s </t>
  </si>
  <si>
    <t xml:space="preserve">80% part #s
</t>
  </si>
  <si>
    <t xml:space="preserve">60% or more part #s
</t>
  </si>
  <si>
    <t xml:space="preserve">Less than 50% part #s
</t>
  </si>
  <si>
    <t>Is there evidence of Advance Quality Planning in the supplier's organization? DFMEA, PFMEA, Control Plans, and Timing Charts per APQP manual?</t>
  </si>
  <si>
    <t>I8</t>
  </si>
  <si>
    <t>100% gages calibrated,
based on wear analysis</t>
  </si>
  <si>
    <t>100% gages calibrated,
based on usage</t>
  </si>
  <si>
    <t>100% gages calibrated,
based on frequencies</t>
  </si>
  <si>
    <t>100% gages on a
system, some past due</t>
  </si>
  <si>
    <t>Gages not calibrated
against NIST</t>
  </si>
  <si>
    <t>% of Gages Calibrated against
NIST (National Institute of Standard Technology)</t>
  </si>
  <si>
    <t>I7</t>
  </si>
  <si>
    <t>100% over 1.67 CpK
or equivalent</t>
  </si>
  <si>
    <t>100% over 1.33 CpK 
or equivalent</t>
  </si>
  <si>
    <t>100% over 1.0 CpK &amp;
80% over 1.33 CpK</t>
  </si>
  <si>
    <t>100% over 1.0 CpK &amp;
60% over 1.33 CpK</t>
  </si>
  <si>
    <t>Less than 60% over
1.33 CpK</t>
  </si>
  <si>
    <t>% of critical characteristics capable and in control - Helmer defines these as C/C's (delta, star or sheild)</t>
  </si>
  <si>
    <t>I6</t>
  </si>
  <si>
    <t xml:space="preserve">100%
</t>
  </si>
  <si>
    <t>97 to 99.9%</t>
  </si>
  <si>
    <t>90 to 96.9%</t>
  </si>
  <si>
    <t>80 to 89.9%</t>
  </si>
  <si>
    <t>&lt;80%</t>
  </si>
  <si>
    <t>% of level 3 PPAPs approved the first time RFT (in the past 12 monts - review documentation file for full level three documents</t>
  </si>
  <si>
    <t>I5</t>
  </si>
  <si>
    <t>If I3 Yes, Provide Certification/Target Date, Registrars Name:</t>
  </si>
  <si>
    <t>I4</t>
  </si>
  <si>
    <t>Yes (Complete I4)</t>
  </si>
  <si>
    <t>No 3rd party certification</t>
  </si>
  <si>
    <t>Does supplier have Quality Management certification?</t>
  </si>
  <si>
    <t>I3</t>
  </si>
  <si>
    <t>Less than 25</t>
  </si>
  <si>
    <t>25 to 233</t>
  </si>
  <si>
    <t>234 to 1000</t>
  </si>
  <si>
    <t>1001 to 5000</t>
  </si>
  <si>
    <t>&gt;5000</t>
  </si>
  <si>
    <t>External PPM - Escapes (customer returns/rejects)</t>
  </si>
  <si>
    <t>I2</t>
  </si>
  <si>
    <t>5 to 6 Sigma Level
Less than 233</t>
  </si>
  <si>
    <t>4 to 5 Sigma level
6,210 to 233</t>
  </si>
  <si>
    <t>3 to 4 Sigma Level
66,807 to 6,210</t>
  </si>
  <si>
    <t>2 to 3 Sigma Level
308,537 to 66,807</t>
  </si>
  <si>
    <t>&lt; 2 Sigma Level 
Greater than 308,537</t>
  </si>
  <si>
    <t>Internal PPM -  Shop floor (scrap &amp; rework)</t>
  </si>
  <si>
    <t>I1</t>
  </si>
  <si>
    <t>I:  QUALITY</t>
  </si>
  <si>
    <t>H13</t>
  </si>
  <si>
    <t>Does the supplier have any unusual capabilities that should be noted?</t>
  </si>
  <si>
    <t>H12</t>
  </si>
  <si>
    <t>What is the suppliers involvement with the industry,       i.e. trade association membership, forums, published works?</t>
  </si>
  <si>
    <t>H11</t>
  </si>
  <si>
    <t>Does the supplier have a component engineering function, and is the supplier capable of working with Helmer in the development of new and improved components?</t>
  </si>
  <si>
    <t>H10</t>
  </si>
  <si>
    <t>SDRC</t>
  </si>
  <si>
    <t>IGES</t>
  </si>
  <si>
    <t>PDGS</t>
  </si>
  <si>
    <t>Unigraphics</t>
  </si>
  <si>
    <t>Catia          DXF</t>
  </si>
  <si>
    <t>Bold area available</t>
  </si>
  <si>
    <t xml:space="preserve">CAD Data Capability: What type of equipment? (circle all that apply). Note how may stations are available. </t>
  </si>
  <si>
    <t>H9</t>
  </si>
  <si>
    <t xml:space="preserve">ProE </t>
  </si>
  <si>
    <t>Complete environmental test lab</t>
  </si>
  <si>
    <t>Salt Spray</t>
  </si>
  <si>
    <t>Complete metallurgical lab</t>
  </si>
  <si>
    <t>CAD</t>
  </si>
  <si>
    <t xml:space="preserve">What technical facilities are available to accomplish the design, development, and evaluation of products? </t>
  </si>
  <si>
    <t>H8</t>
  </si>
  <si>
    <t>Approximately how many people are available at this location to provide any required technical support?</t>
  </si>
  <si>
    <t>H7</t>
  </si>
  <si>
    <t>Is there a corporate affiliation? Does the parent company have an engineering staff that can support the plant's efforts?  Describe.</t>
  </si>
  <si>
    <t>H6</t>
  </si>
  <si>
    <t>Does the supplier location have an engineering staff?  Describe. (# people design, # people research, % of degreed vs. non-degreed, # Ph.D., MS etc.)</t>
  </si>
  <si>
    <t>H5</t>
  </si>
  <si>
    <t>Does the supplier have any technical limitations which should be noted?</t>
  </si>
  <si>
    <t>H4</t>
  </si>
  <si>
    <t>Does the supplier have an advanced assembly and process research and development area?</t>
  </si>
  <si>
    <t>H3</t>
  </si>
  <si>
    <t>Greater than 5%</t>
  </si>
  <si>
    <t>3.1-5%</t>
  </si>
  <si>
    <t>2.1-3%</t>
  </si>
  <si>
    <t>1-2%</t>
  </si>
  <si>
    <t>Less than 1%</t>
  </si>
  <si>
    <t>Average % of Product Cost reduced by
Value Engineering - Productivity as percent of total sales.</t>
  </si>
  <si>
    <t>H2</t>
  </si>
  <si>
    <t>Outstanding</t>
  </si>
  <si>
    <t>Substantial</t>
  </si>
  <si>
    <t>Adequate</t>
  </si>
  <si>
    <t>Limited</t>
  </si>
  <si>
    <t>How would you assess the supplier's research and development capabilities?</t>
  </si>
  <si>
    <t>H1</t>
  </si>
  <si>
    <t>H:  TECHNOLOGY</t>
  </si>
  <si>
    <t>Less than 0.5 weeks</t>
  </si>
  <si>
    <t>.5-1.4 weeks</t>
  </si>
  <si>
    <t>1.5-2.9 weeks</t>
  </si>
  <si>
    <t>3-5 weeks</t>
  </si>
  <si>
    <t>Note actual value if greater than 5 weeks.</t>
  </si>
  <si>
    <t>What is suppliers Manufacturing lead time?</t>
  </si>
  <si>
    <t>G4</t>
  </si>
  <si>
    <t>Less than 5 weeks</t>
  </si>
  <si>
    <t>5-12 weeks</t>
  </si>
  <si>
    <t>13-22 weeks</t>
  </si>
  <si>
    <t>23-28 weeks</t>
  </si>
  <si>
    <t>Note actual value if greater than 28 weeks.</t>
  </si>
  <si>
    <t>New Product development cycle time / Total lead time. (release of drawings through production) / (Purchase Order to PPAP Approval)?</t>
  </si>
  <si>
    <t>G3</t>
  </si>
  <si>
    <t>Less than 1 week</t>
  </si>
  <si>
    <t>1-8 weeks</t>
  </si>
  <si>
    <t>8-17 weeks</t>
  </si>
  <si>
    <t>18-24 weeks</t>
  </si>
  <si>
    <t>Note actual value if greater than 24 weeks.</t>
  </si>
  <si>
    <t>What is suppliers Tooling lead time?</t>
  </si>
  <si>
    <t>G2</t>
  </si>
  <si>
    <t>1-5 weeks</t>
  </si>
  <si>
    <t>6-10 weeks</t>
  </si>
  <si>
    <t>11-16 weeks</t>
  </si>
  <si>
    <t>Note actual value if greater than 16 weeks.</t>
  </si>
  <si>
    <t>Does the supplier have prototype capabilities? If yes, what is their lead time?</t>
  </si>
  <si>
    <t>G1</t>
  </si>
  <si>
    <t>G:  LEAD TIMES</t>
  </si>
  <si>
    <t>Does fire protection appear adequate?</t>
  </si>
  <si>
    <t>Is the plant layout well organized?</t>
  </si>
  <si>
    <t>D6</t>
  </si>
  <si>
    <t>Is any capital equipment required for the program under consideration? If Yes, please explain:</t>
  </si>
  <si>
    <t>D5</t>
  </si>
  <si>
    <t>Is the supplier undergoing any current expansion projects? If yes please explain:</t>
  </si>
  <si>
    <t>D4</t>
  </si>
  <si>
    <t>Is the location adequate to house the supplier's production facilities, including the parts being quoted for Helmer? State any reservations.</t>
  </si>
  <si>
    <t>D3</t>
  </si>
  <si>
    <t>D2</t>
  </si>
  <si>
    <t>Other</t>
  </si>
  <si>
    <t>Tool Room</t>
  </si>
  <si>
    <t>Quality Control and Laboratory</t>
  </si>
  <si>
    <t>Office</t>
  </si>
  <si>
    <t>Shipping &amp; Receiving, Storage</t>
  </si>
  <si>
    <t>Manufacturing</t>
  </si>
  <si>
    <t>Total Sq. Ft.</t>
  </si>
  <si>
    <t>What floor area is assigned to the following: (enter values into cells underneath headings, total will automatically calculate).</t>
  </si>
  <si>
    <t>D1</t>
  </si>
  <si>
    <t xml:space="preserve">D:  BUILDING, FACILITIES AND EQUIPMENT </t>
  </si>
  <si>
    <t>Can capacity be increased above current Helmer requirements for the parts of interest by overtime and or additional shifts? Up to what percent over the current production level?</t>
  </si>
  <si>
    <t>C6</t>
  </si>
  <si>
    <t>C4</t>
  </si>
  <si>
    <t>List percent capacity utilization, per year, over past three years.</t>
  </si>
  <si>
    <t>C3</t>
  </si>
  <si>
    <t>Does current location have room for expansion?</t>
  </si>
  <si>
    <t>C2</t>
  </si>
  <si>
    <t>What % of the plant's capacity is currently being utilized?</t>
  </si>
  <si>
    <t>C1</t>
  </si>
  <si>
    <t>C:  CAPACITY</t>
  </si>
  <si>
    <t>Greater than 65%</t>
  </si>
  <si>
    <t>51-65%</t>
  </si>
  <si>
    <t>26-50%</t>
  </si>
  <si>
    <t>10-25%</t>
  </si>
  <si>
    <t>Less than 10%</t>
  </si>
  <si>
    <t>What % of suppliers total business is in Long Term Agreements or Partnering? (LTA)</t>
  </si>
  <si>
    <t>B7</t>
  </si>
  <si>
    <t>Some</t>
  </si>
  <si>
    <t>Is the supplier willing to share cost information with Helmer?</t>
  </si>
  <si>
    <t>B6</t>
  </si>
  <si>
    <t>Is the supplier willing to participate in target costing?</t>
  </si>
  <si>
    <t>B5</t>
  </si>
  <si>
    <t>Greater than 9%</t>
  </si>
  <si>
    <t>7% to 8.9%</t>
  </si>
  <si>
    <t>5% to 6.9%</t>
  </si>
  <si>
    <t>1% to 4.9%</t>
  </si>
  <si>
    <t>What % of annual cost reduction was achieved through productivity improvements?</t>
  </si>
  <si>
    <t>B4</t>
  </si>
  <si>
    <t>More than 8%</t>
  </si>
  <si>
    <t>6-7.9%</t>
  </si>
  <si>
    <t>4-5.9%</t>
  </si>
  <si>
    <t>2-3.9%</t>
  </si>
  <si>
    <t>Less than 2%</t>
  </si>
  <si>
    <t>What percent of Annual Gross Sales Dollars is used for capital reinvestment?</t>
  </si>
  <si>
    <t>B3</t>
  </si>
  <si>
    <t>More than 14%</t>
  </si>
  <si>
    <t>11-14%</t>
  </si>
  <si>
    <t>7-10%</t>
  </si>
  <si>
    <t>3-6%</t>
  </si>
  <si>
    <t>Less than 3%</t>
  </si>
  <si>
    <t>% Gross sales growth per year over past 3 years</t>
  </si>
  <si>
    <t>B2</t>
  </si>
  <si>
    <t>B:  FINANCIAL</t>
  </si>
  <si>
    <t>Hourly</t>
  </si>
  <si>
    <t>Same day</t>
  </si>
  <si>
    <t>1 day (24 hours)</t>
  </si>
  <si>
    <t>2-5 days</t>
  </si>
  <si>
    <t>Note actual value if greater than 5 days.</t>
  </si>
  <si>
    <t>Average response time to other customer inquiries? (e.g., technical support, RMA requests, etc.)</t>
  </si>
  <si>
    <t>A8</t>
  </si>
  <si>
    <t>Less than 5 days</t>
  </si>
  <si>
    <t>5-9 days</t>
  </si>
  <si>
    <t>10-14 days</t>
  </si>
  <si>
    <t>15-20 days</t>
  </si>
  <si>
    <t>Note actual value if greater than 20 days.</t>
  </si>
  <si>
    <t>Average response time to
Request for Proposal?</t>
  </si>
  <si>
    <t>A7</t>
  </si>
  <si>
    <t>More than 50 Hours</t>
  </si>
  <si>
    <t>40 to 50 Hours</t>
  </si>
  <si>
    <t>21 to 39 Hours</t>
  </si>
  <si>
    <t>10 to 20 Hours</t>
  </si>
  <si>
    <t>Less than 10 hours</t>
  </si>
  <si>
    <t>What is the average Hours per Employee spent in
Training per year?</t>
  </si>
  <si>
    <t>A6</t>
  </si>
  <si>
    <t>Process change implemented, and measured</t>
  </si>
  <si>
    <t>Process initiated, data
collected and analyzed</t>
  </si>
  <si>
    <t>Internal process mapped
and candidates selected</t>
  </si>
  <si>
    <t>Implementation plan &amp;
areas identified</t>
  </si>
  <si>
    <t>No formal plan or
activity</t>
  </si>
  <si>
    <t>Benchmarking activity - within your industry and when viewed as best practices for any industry</t>
  </si>
  <si>
    <t>A5</t>
  </si>
  <si>
    <t>2 or greater</t>
  </si>
  <si>
    <t>Number of work stoppages in past ten years</t>
  </si>
  <si>
    <t>A4</t>
  </si>
  <si>
    <t>0-0.9%</t>
  </si>
  <si>
    <t>1.0-1.9%</t>
  </si>
  <si>
    <t>2.0-2.9%</t>
  </si>
  <si>
    <t>3.0-4.9%</t>
  </si>
  <si>
    <t>Greater than 5.0 %</t>
  </si>
  <si>
    <t>Employee turnover rate - percentage</t>
  </si>
  <si>
    <t>A3</t>
  </si>
  <si>
    <t>Less than .063</t>
  </si>
  <si>
    <t>3.0-.063</t>
  </si>
  <si>
    <t>4-2.1</t>
  </si>
  <si>
    <t>7-4.1</t>
  </si>
  <si>
    <t>Greater than 7</t>
  </si>
  <si>
    <t># Days lost time from OSHA recordable occurrences last 3 yrs. { injuries per country's required reporting system }</t>
  </si>
  <si>
    <t>A2</t>
  </si>
  <si>
    <t>Documented Plan - cross-functionally
integrated all levels,
projects on schedule</t>
  </si>
  <si>
    <t>Documented Plan - cross-functionally
integrated all levels,
projects not on schedule</t>
  </si>
  <si>
    <t>Documented Plan - projects not on schedule</t>
  </si>
  <si>
    <t>Documented Plan</t>
  </si>
  <si>
    <t>Plan Informal</t>
  </si>
  <si>
    <t>What is the suppliers documented Business Plan?</t>
  </si>
  <si>
    <t>A1</t>
  </si>
  <si>
    <t>A:  MANAGEMENT, PERSONNEL, RESPONSIVENESS and BUSINESS ISSUES</t>
  </si>
  <si>
    <t>Rating</t>
  </si>
  <si>
    <t>Evaluation Criteria</t>
  </si>
  <si>
    <t xml:space="preserve">Helmer Scientific Supplier Evaluation Form </t>
  </si>
  <si>
    <r>
      <t xml:space="preserve">Directions:  </t>
    </r>
    <r>
      <rPr>
        <b/>
        <u val="single"/>
        <sz val="12"/>
        <color indexed="10"/>
        <rFont val="Arial"/>
        <family val="2"/>
      </rPr>
      <t>Please fill out form electronically.</t>
    </r>
    <r>
      <rPr>
        <b/>
        <sz val="12"/>
        <color indexed="10"/>
        <rFont val="Arial"/>
        <family val="2"/>
      </rPr>
      <t xml:space="preserve">  Column "C" is for responses to scored questions or yes/no only.  Non scored questions please place comments in cells D-I.  Do not enter anything in column "I" for scored questions, these are formula based cells.</t>
    </r>
  </si>
  <si>
    <t>FOR HELMER USE ONLY:</t>
  </si>
  <si>
    <t>GENERAL COMMENTS</t>
  </si>
  <si>
    <t>Identify independent financial auditing firm               (last date):</t>
  </si>
  <si>
    <t>Rejected / Management Approval</t>
  </si>
  <si>
    <t>Development Needed</t>
  </si>
  <si>
    <t>Recommended / Approved</t>
  </si>
  <si>
    <t>Final Evaluation % Score =</t>
  </si>
  <si>
    <t>Limited Liability</t>
  </si>
  <si>
    <t>Total Helmer Tools(owned by Helmer)</t>
  </si>
  <si>
    <t>Type of Processes</t>
  </si>
  <si>
    <t>Sole</t>
  </si>
  <si>
    <t>Total Helmer Tools(owned by Supplier)</t>
  </si>
  <si>
    <t>Type of Products</t>
  </si>
  <si>
    <t>Private</t>
  </si>
  <si>
    <t>Partnership</t>
  </si>
  <si>
    <t>Total Helmer Part #s</t>
  </si>
  <si>
    <t>Type of Ownership</t>
  </si>
  <si>
    <t>Public</t>
  </si>
  <si>
    <t>Corporate</t>
  </si>
  <si>
    <t>Number of Employees Hrly &amp; Sal.</t>
  </si>
  <si>
    <t>Type of Organization</t>
  </si>
  <si>
    <t>Expiration Date of Contract</t>
  </si>
  <si>
    <t>Helmer Sales $</t>
  </si>
  <si>
    <t>Union Affiliation</t>
  </si>
  <si>
    <t>Total Sales $</t>
  </si>
  <si>
    <t>Email Address:</t>
  </si>
  <si>
    <t>Fax:</t>
  </si>
  <si>
    <t>Direct Telephone:</t>
  </si>
  <si>
    <t>Name:</t>
  </si>
  <si>
    <t>Quality Contact:</t>
  </si>
  <si>
    <t>Accounts Receivable Contact:</t>
  </si>
  <si>
    <t>Cell Phone:</t>
  </si>
  <si>
    <t>Cell: Phone:</t>
  </si>
  <si>
    <t>Title:</t>
  </si>
  <si>
    <t>Primary Contact:</t>
  </si>
  <si>
    <t>Owner(s) Name:</t>
  </si>
  <si>
    <t>Supplier Contacts</t>
  </si>
  <si>
    <t>Website Address:</t>
  </si>
  <si>
    <t>Year Established:</t>
  </si>
  <si>
    <t>SIC Code:</t>
  </si>
  <si>
    <t>NAICS Code:</t>
  </si>
  <si>
    <t>DUNS:</t>
  </si>
  <si>
    <t>Federal Tax ID:</t>
  </si>
  <si>
    <t>Equipment List - Attach copy</t>
  </si>
  <si>
    <t>Are you certified as a Minority Supplier? (yes/no) - attach copy of certificate (U.S. only)</t>
  </si>
  <si>
    <t>Telephone:</t>
  </si>
  <si>
    <t>Evaluated as a source for:</t>
  </si>
  <si>
    <t>City, State, Zip:</t>
  </si>
  <si>
    <t>Reason for Evaluation:</t>
  </si>
  <si>
    <t>Address:</t>
  </si>
  <si>
    <t>Date of Evaluation:</t>
  </si>
  <si>
    <t>Supplier Name:</t>
  </si>
  <si>
    <t>Supplier Information</t>
  </si>
  <si>
    <t xml:space="preserve">Helmer Scientific Supplier Evaluation Summary </t>
  </si>
  <si>
    <r>
      <t xml:space="preserve">Supplier is to complete both </t>
    </r>
    <r>
      <rPr>
        <b/>
        <u val="single"/>
        <sz val="12"/>
        <color indexed="10"/>
        <rFont val="Arial"/>
        <family val="2"/>
      </rPr>
      <t>profile</t>
    </r>
    <r>
      <rPr>
        <b/>
        <sz val="12"/>
        <color indexed="10"/>
        <rFont val="Arial"/>
        <family val="2"/>
      </rPr>
      <t xml:space="preserve"> and </t>
    </r>
    <r>
      <rPr>
        <b/>
        <u val="single"/>
        <sz val="12"/>
        <color indexed="10"/>
        <rFont val="Arial"/>
        <family val="2"/>
      </rPr>
      <t>criteria</t>
    </r>
    <r>
      <rPr>
        <b/>
        <sz val="12"/>
        <color indexed="10"/>
        <rFont val="Arial"/>
        <family val="2"/>
      </rPr>
      <t xml:space="preserve"> tabs as completely as possible as an initial self assessment. </t>
    </r>
  </si>
  <si>
    <t>8D</t>
  </si>
  <si>
    <t>Eight Discipline</t>
  </si>
  <si>
    <t xml:space="preserve">The corrective action process </t>
  </si>
  <si>
    <t>AP</t>
  </si>
  <si>
    <t>Accounts payable</t>
  </si>
  <si>
    <t>APQP</t>
  </si>
  <si>
    <t>Advanced Product Quality Planning</t>
  </si>
  <si>
    <t>DFMEA</t>
  </si>
  <si>
    <t>Design Failure Mode &amp; Effects Analysis</t>
  </si>
  <si>
    <t>DLD</t>
  </si>
  <si>
    <t>Direct Line Delivery</t>
  </si>
  <si>
    <t xml:space="preserve">Parts go past a receiving inspection directly to the production floor for assembly/machining. </t>
  </si>
  <si>
    <t>DOE</t>
  </si>
  <si>
    <t>Design of Experiments</t>
  </si>
  <si>
    <t>EPA</t>
  </si>
  <si>
    <t>Environmental Protection Agency</t>
  </si>
  <si>
    <t xml:space="preserve">citations or violations and current status to your country's environmental laws. </t>
  </si>
  <si>
    <t>ERP</t>
  </si>
  <si>
    <t>Enterprise resource planning</t>
  </si>
  <si>
    <t>How you plan,order, etc.</t>
  </si>
  <si>
    <t>LTA</t>
  </si>
  <si>
    <t>Long Term Agreement</t>
  </si>
  <si>
    <t>Between you and your customer - terms and conditions can be modified in these agreements.</t>
  </si>
  <si>
    <t>MPS</t>
  </si>
  <si>
    <t>Master production Schedule</t>
  </si>
  <si>
    <t>Anticipated build schedule</t>
  </si>
  <si>
    <t>MRP</t>
  </si>
  <si>
    <t>Materials Requirement Planning</t>
  </si>
  <si>
    <t>drill down to material plan level</t>
  </si>
  <si>
    <t>MSA</t>
  </si>
  <si>
    <t>Measurement Systems Analysis</t>
  </si>
  <si>
    <t>OSHA</t>
  </si>
  <si>
    <t>Occupational Safety &amp; Health Administration</t>
  </si>
  <si>
    <t>recordable occurrences as defined by your country's health and safety laws</t>
  </si>
  <si>
    <t>PFMEA</t>
  </si>
  <si>
    <t>Process Failure Mode &amp; Effects Analysis</t>
  </si>
  <si>
    <t>PPAP</t>
  </si>
  <si>
    <t>Production Part Approval Process</t>
  </si>
  <si>
    <t>PPM</t>
  </si>
  <si>
    <t>Parts per Million</t>
  </si>
  <si>
    <t>QMPP</t>
  </si>
  <si>
    <t>Quality Management for Procurement Program</t>
  </si>
  <si>
    <t>RFT</t>
  </si>
  <si>
    <t>Right the First Time</t>
  </si>
  <si>
    <t>RTY</t>
  </si>
  <si>
    <t>Roll Thru-Put Yield</t>
  </si>
  <si>
    <t>SMED</t>
  </si>
  <si>
    <t>Single Minute Exchange of Dies</t>
  </si>
  <si>
    <t>Quick die change - internal versus external set up</t>
  </si>
  <si>
    <t>SPC</t>
  </si>
  <si>
    <t>Statistical Process Control</t>
  </si>
  <si>
    <t>VMI</t>
  </si>
  <si>
    <t>Vendor Managed Inventory</t>
  </si>
  <si>
    <t>WIP</t>
  </si>
  <si>
    <t>Works in Progress</t>
  </si>
  <si>
    <t>"Z"</t>
  </si>
  <si>
    <t>Z SCORE</t>
  </si>
  <si>
    <t xml:space="preserve">Request excel spreadsheet form for this calculation - provide response as red, yellow or green. </t>
  </si>
  <si>
    <t>Shifts</t>
  </si>
  <si>
    <t>Hours/shift</t>
  </si>
  <si>
    <t>What is the current work schedule? (1st box days per week)</t>
  </si>
  <si>
    <t>Does the supplie have product testing equipment and re-use methods, please describe.</t>
  </si>
  <si>
    <t>Management</t>
  </si>
  <si>
    <t>Financial</t>
  </si>
  <si>
    <t>Capacity</t>
  </si>
  <si>
    <t>Facility</t>
  </si>
  <si>
    <t>Lead Time</t>
  </si>
  <si>
    <t>Technology</t>
  </si>
  <si>
    <t>Quality</t>
  </si>
  <si>
    <t>Prod &amp; Proc</t>
  </si>
  <si>
    <t>Material Mgmt</t>
  </si>
  <si>
    <t>Conclusion of Survey:</t>
  </si>
  <si>
    <t>Do you have an ERP system?
If YES what is the name of the software program?</t>
  </si>
  <si>
    <t>Do you have an MRP system?
If YES what is the name of the software program?</t>
  </si>
  <si>
    <t>Entry</t>
  </si>
  <si>
    <t>SQ:</t>
  </si>
  <si>
    <t>Eng.</t>
  </si>
  <si>
    <t>SCM</t>
  </si>
  <si>
    <t>Helmer INPUT and POSITION from:</t>
  </si>
  <si>
    <t>Supplier Organization</t>
  </si>
  <si>
    <t>Is manufacturing structured in an assembly line, or work cell?  Describe all that apply.</t>
  </si>
  <si>
    <t>Is production a continuous flow?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</si>
</sst>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0"/>
      <color indexed="9"/>
      <name val="Times New Roman"/>
      <family val="1"/>
    </font>
    <font>
      <b/>
      <sz val="16"/>
      <name val="Arial"/>
      <family val="2"/>
    </font>
    <font>
      <b/>
      <sz val="14"/>
      <name val="Times New Roman"/>
      <family val="1"/>
    </font>
    <font>
      <b/>
      <sz val="16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7"/>
      <color indexed="63"/>
      <name val="Calibri"/>
      <family val="0"/>
    </font>
    <font>
      <sz val="14"/>
      <color indexed="63"/>
      <name val="Calibri"/>
      <family val="0"/>
    </font>
    <font>
      <sz val="5"/>
      <color indexed="55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3E3E3"/>
        <bgColor indexed="64"/>
      </patternFill>
    </fill>
    <fill>
      <patternFill patternType="gray125">
        <bgColor theme="0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/>
      <top style="thin"/>
      <bottom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/>
    </border>
    <border>
      <left style="thick"/>
      <right style="thin"/>
      <top/>
      <bottom/>
    </border>
    <border>
      <left/>
      <right style="thick"/>
      <top/>
      <bottom/>
    </border>
    <border>
      <left style="thick"/>
      <right/>
      <top style="medium"/>
      <bottom/>
    </border>
    <border>
      <left/>
      <right style="thick"/>
      <top style="medium"/>
      <bottom/>
    </border>
    <border>
      <left style="thick"/>
      <right/>
      <top/>
      <bottom/>
    </border>
    <border>
      <left style="thick"/>
      <right/>
      <top/>
      <bottom style="medium"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thick"/>
      <top style="medium"/>
      <bottom style="thick"/>
    </border>
    <border>
      <left style="thick"/>
      <right style="thin"/>
      <top style="thick"/>
      <bottom/>
    </border>
    <border>
      <left/>
      <right style="thick"/>
      <top style="thick"/>
      <bottom/>
    </border>
    <border>
      <left style="thick"/>
      <right style="thin"/>
      <top/>
      <bottom style="medium"/>
    </border>
    <border>
      <left/>
      <right style="thick"/>
      <top/>
      <bottom style="medium"/>
    </border>
    <border>
      <left style="thin"/>
      <right style="thick"/>
      <top style="thin"/>
      <bottom style="medium"/>
    </border>
    <border>
      <left style="thin"/>
      <right/>
      <top/>
      <bottom/>
    </border>
    <border>
      <left style="thin"/>
      <right/>
      <top style="thick"/>
      <bottom/>
    </border>
    <border>
      <left/>
      <right style="thin"/>
      <top style="thick"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ck"/>
      <right/>
      <top style="medium"/>
      <bottom style="medium"/>
    </border>
    <border>
      <left/>
      <right/>
      <top style="medium"/>
      <bottom style="medium"/>
    </border>
    <border>
      <left/>
      <right style="thick"/>
      <top style="medium"/>
      <bottom style="medium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/>
      <right style="thick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4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top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3" fontId="6" fillId="34" borderId="12" xfId="0" applyNumberFormat="1" applyFont="1" applyFill="1" applyBorder="1" applyAlignment="1" applyProtection="1">
      <alignment horizontal="left" vertical="center"/>
      <protection locked="0"/>
    </xf>
    <xf numFmtId="0" fontId="0" fillId="35" borderId="13" xfId="0" applyFill="1" applyBorder="1" applyAlignment="1" applyProtection="1">
      <alignment horizontal="right" vertical="center"/>
      <protection/>
    </xf>
    <xf numFmtId="3" fontId="6" fillId="34" borderId="12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1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 wrapText="1"/>
      <protection locked="0"/>
    </xf>
    <xf numFmtId="0" fontId="9" fillId="34" borderId="10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34" borderId="16" xfId="0" applyFont="1" applyFill="1" applyBorder="1" applyAlignment="1" applyProtection="1">
      <alignment vertical="center" wrapText="1"/>
      <protection locked="0"/>
    </xf>
    <xf numFmtId="0" fontId="6" fillId="34" borderId="17" xfId="0" applyFont="1" applyFill="1" applyBorder="1" applyAlignment="1" applyProtection="1">
      <alignment vertical="center" wrapText="1"/>
      <protection locked="0"/>
    </xf>
    <xf numFmtId="3" fontId="6" fillId="34" borderId="10" xfId="0" applyNumberFormat="1" applyFont="1" applyFill="1" applyBorder="1" applyAlignment="1" applyProtection="1">
      <alignment horizontal="center" vertical="center"/>
      <protection locked="0"/>
    </xf>
    <xf numFmtId="3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0" fillId="33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9" fontId="6" fillId="0" borderId="11" xfId="58" applyFont="1" applyFill="1" applyBorder="1" applyAlignment="1" applyProtection="1">
      <alignment horizontal="center" vertical="center"/>
      <protection locked="0"/>
    </xf>
    <xf numFmtId="9" fontId="6" fillId="0" borderId="10" xfId="58" applyFont="1" applyFill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Alignment="1">
      <alignment/>
    </xf>
    <xf numFmtId="2" fontId="60" fillId="0" borderId="0" xfId="0" applyNumberFormat="1" applyFont="1" applyAlignment="1">
      <alignment/>
    </xf>
    <xf numFmtId="0" fontId="60" fillId="0" borderId="0" xfId="0" applyFont="1" applyFill="1" applyBorder="1" applyAlignment="1">
      <alignment horizontal="center"/>
    </xf>
    <xf numFmtId="2" fontId="60" fillId="0" borderId="0" xfId="0" applyNumberFormat="1" applyFont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 wrapText="1"/>
    </xf>
    <xf numFmtId="0" fontId="60" fillId="0" borderId="0" xfId="0" applyFont="1" applyFill="1" applyBorder="1" applyAlignment="1" applyProtection="1">
      <alignment horizontal="center" wrapText="1"/>
      <protection locked="0"/>
    </xf>
    <xf numFmtId="3" fontId="60" fillId="0" borderId="0" xfId="0" applyNumberFormat="1" applyFont="1" applyFill="1" applyBorder="1" applyAlignment="1" applyProtection="1">
      <alignment horizontal="center"/>
      <protection locked="0"/>
    </xf>
    <xf numFmtId="0" fontId="60" fillId="0" borderId="0" xfId="0" applyFont="1" applyFill="1" applyBorder="1" applyAlignment="1" applyProtection="1">
      <alignment horizontal="center"/>
      <protection locked="0"/>
    </xf>
    <xf numFmtId="0" fontId="60" fillId="0" borderId="0" xfId="0" applyFont="1" applyFill="1" applyBorder="1" applyAlignment="1" applyProtection="1">
      <alignment horizontal="center" wrapText="1" shrinkToFit="1"/>
      <protection locked="0"/>
    </xf>
    <xf numFmtId="164" fontId="60" fillId="0" borderId="0" xfId="0" applyNumberFormat="1" applyFont="1" applyFill="1" applyBorder="1" applyAlignment="1">
      <alignment horizontal="center"/>
    </xf>
    <xf numFmtId="0" fontId="60" fillId="0" borderId="0" xfId="0" applyFont="1" applyFill="1" applyAlignment="1">
      <alignment horizontal="center" wrapText="1"/>
    </xf>
    <xf numFmtId="0" fontId="0" fillId="35" borderId="10" xfId="0" applyFill="1" applyBorder="1" applyAlignment="1">
      <alignment horizontal="left" vertical="center" indent="2"/>
    </xf>
    <xf numFmtId="0" fontId="0" fillId="33" borderId="0" xfId="0" applyFill="1" applyBorder="1" applyAlignment="1">
      <alignment/>
    </xf>
    <xf numFmtId="0" fontId="0" fillId="33" borderId="19" xfId="0" applyFill="1" applyBorder="1" applyAlignment="1">
      <alignment/>
    </xf>
    <xf numFmtId="3" fontId="6" fillId="34" borderId="20" xfId="0" applyNumberFormat="1" applyFont="1" applyFill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vertical="center" wrapText="1" shrinkToFit="1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6" fillId="34" borderId="18" xfId="0" applyFont="1" applyFill="1" applyBorder="1" applyAlignment="1" applyProtection="1">
      <alignment vertical="center" wrapText="1"/>
      <protection locked="0"/>
    </xf>
    <xf numFmtId="0" fontId="14" fillId="8" borderId="22" xfId="0" applyFont="1" applyFill="1" applyBorder="1" applyAlignment="1" applyProtection="1">
      <alignment horizontal="center" vertical="center" wrapText="1"/>
      <protection/>
    </xf>
    <xf numFmtId="0" fontId="14" fillId="8" borderId="22" xfId="0" applyFont="1" applyFill="1" applyBorder="1" applyAlignment="1" applyProtection="1">
      <alignment horizontal="center" vertical="center"/>
      <protection/>
    </xf>
    <xf numFmtId="0" fontId="0" fillId="35" borderId="23" xfId="0" applyFill="1" applyBorder="1" applyAlignment="1" applyProtection="1">
      <alignment horizontal="center" vertical="center"/>
      <protection/>
    </xf>
    <xf numFmtId="0" fontId="0" fillId="35" borderId="24" xfId="0" applyFill="1" applyBorder="1" applyAlignment="1" applyProtection="1">
      <alignment vertical="center" wrapText="1"/>
      <protection/>
    </xf>
    <xf numFmtId="0" fontId="0" fillId="35" borderId="11" xfId="0" applyFill="1" applyBorder="1" applyAlignment="1" applyProtection="1">
      <alignment horizontal="center" vertical="center"/>
      <protection/>
    </xf>
    <xf numFmtId="0" fontId="0" fillId="35" borderId="11" xfId="0" applyFill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14" fillId="35" borderId="25" xfId="0" applyFont="1" applyFill="1" applyBorder="1" applyAlignment="1" applyProtection="1">
      <alignment horizontal="center" vertical="center"/>
      <protection/>
    </xf>
    <xf numFmtId="0" fontId="0" fillId="35" borderId="10" xfId="0" applyFill="1" applyBorder="1" applyAlignment="1" applyProtection="1">
      <alignment horizontal="center" vertical="center"/>
      <protection/>
    </xf>
    <xf numFmtId="0" fontId="14" fillId="35" borderId="26" xfId="0" applyFont="1" applyFill="1" applyBorder="1" applyAlignment="1" applyProtection="1">
      <alignment horizontal="center" vertical="center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16" fontId="0" fillId="35" borderId="10" xfId="0" applyNumberFormat="1" applyFill="1" applyBorder="1" applyAlignment="1" applyProtection="1">
      <alignment horizontal="center" vertical="center"/>
      <protection/>
    </xf>
    <xf numFmtId="16" fontId="0" fillId="35" borderId="10" xfId="0" applyNumberFormat="1" applyFill="1" applyBorder="1" applyAlignment="1" applyProtection="1" quotePrefix="1">
      <alignment horizontal="center" vertical="center" wrapText="1"/>
      <protection/>
    </xf>
    <xf numFmtId="0" fontId="0" fillId="35" borderId="10" xfId="0" applyFill="1" applyBorder="1" applyAlignment="1" applyProtection="1" quotePrefix="1">
      <alignment horizontal="center" vertical="center" wrapText="1"/>
      <protection/>
    </xf>
    <xf numFmtId="0" fontId="0" fillId="35" borderId="14" xfId="0" applyFill="1" applyBorder="1" applyAlignment="1" applyProtection="1">
      <alignment horizontal="center" vertical="center" wrapText="1"/>
      <protection/>
    </xf>
    <xf numFmtId="16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5" borderId="14" xfId="0" applyFill="1" applyBorder="1" applyAlignment="1" applyProtection="1">
      <alignment horizontal="center" vertical="center"/>
      <protection/>
    </xf>
    <xf numFmtId="0" fontId="14" fillId="35" borderId="27" xfId="0" applyFont="1" applyFill="1" applyBorder="1" applyAlignment="1" applyProtection="1">
      <alignment horizontal="center" vertical="center"/>
      <protection/>
    </xf>
    <xf numFmtId="0" fontId="0" fillId="35" borderId="28" xfId="0" applyFill="1" applyBorder="1" applyAlignment="1" applyProtection="1">
      <alignment horizontal="center" vertical="center"/>
      <protection/>
    </xf>
    <xf numFmtId="0" fontId="0" fillId="35" borderId="18" xfId="0" applyFill="1" applyBorder="1" applyAlignment="1" applyProtection="1">
      <alignment vertical="center" wrapText="1"/>
      <protection/>
    </xf>
    <xf numFmtId="0" fontId="0" fillId="35" borderId="29" xfId="0" applyFill="1" applyBorder="1" applyAlignment="1" applyProtection="1">
      <alignment horizontal="center" vertical="center"/>
      <protection/>
    </xf>
    <xf numFmtId="0" fontId="0" fillId="35" borderId="18" xfId="0" applyFont="1" applyFill="1" applyBorder="1" applyAlignment="1" applyProtection="1">
      <alignment vertical="center" wrapText="1"/>
      <protection/>
    </xf>
    <xf numFmtId="0" fontId="0" fillId="35" borderId="12" xfId="0" applyFill="1" applyBorder="1" applyAlignment="1" applyProtection="1">
      <alignment vertical="center" wrapText="1"/>
      <protection/>
    </xf>
    <xf numFmtId="0" fontId="0" fillId="35" borderId="30" xfId="0" applyFill="1" applyBorder="1" applyAlignment="1" applyProtection="1">
      <alignment horizontal="center" vertical="center"/>
      <protection/>
    </xf>
    <xf numFmtId="0" fontId="0" fillId="35" borderId="14" xfId="0" applyFill="1" applyBorder="1" applyAlignment="1" applyProtection="1">
      <alignment horizontal="right" vertical="center"/>
      <protection/>
    </xf>
    <xf numFmtId="0" fontId="0" fillId="35" borderId="31" xfId="0" applyFont="1" applyFill="1" applyBorder="1" applyAlignment="1" applyProtection="1">
      <alignment vertical="center" wrapText="1"/>
      <protection/>
    </xf>
    <xf numFmtId="0" fontId="6" fillId="35" borderId="11" xfId="0" applyFont="1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3" xfId="0" applyFont="1" applyFill="1" applyBorder="1" applyAlignment="1" applyProtection="1">
      <alignment horizontal="center" vertical="center"/>
      <protection/>
    </xf>
    <xf numFmtId="0" fontId="0" fillId="35" borderId="28" xfId="0" applyFont="1" applyFill="1" applyBorder="1" applyAlignment="1" applyProtection="1">
      <alignment horizontal="center" vertical="center"/>
      <protection/>
    </xf>
    <xf numFmtId="0" fontId="0" fillId="35" borderId="18" xfId="0" applyFill="1" applyBorder="1" applyAlignment="1" applyProtection="1">
      <alignment vertical="center"/>
      <protection/>
    </xf>
    <xf numFmtId="0" fontId="0" fillId="35" borderId="32" xfId="0" applyFill="1" applyBorder="1" applyAlignment="1" applyProtection="1">
      <alignment horizontal="center" vertical="center"/>
      <protection/>
    </xf>
    <xf numFmtId="0" fontId="0" fillId="35" borderId="31" xfId="0" applyFill="1" applyBorder="1" applyAlignment="1" applyProtection="1">
      <alignment vertical="center"/>
      <protection/>
    </xf>
    <xf numFmtId="0" fontId="0" fillId="35" borderId="13" xfId="0" applyFill="1" applyBorder="1" applyAlignment="1" applyProtection="1">
      <alignment horizontal="center" vertical="center" wrapText="1"/>
      <protection/>
    </xf>
    <xf numFmtId="0" fontId="0" fillId="35" borderId="13" xfId="0" applyFill="1" applyBorder="1" applyAlignment="1" applyProtection="1">
      <alignment horizontal="center" vertical="center"/>
      <protection/>
    </xf>
    <xf numFmtId="0" fontId="14" fillId="35" borderId="33" xfId="0" applyFont="1" applyFill="1" applyBorder="1" applyAlignment="1" applyProtection="1">
      <alignment horizontal="center" vertical="center"/>
      <protection/>
    </xf>
    <xf numFmtId="0" fontId="0" fillId="35" borderId="24" xfId="0" applyFont="1" applyFill="1" applyBorder="1" applyAlignment="1" applyProtection="1">
      <alignment vertical="center" wrapText="1"/>
      <protection/>
    </xf>
    <xf numFmtId="9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ont="1" applyFill="1" applyBorder="1" applyAlignment="1" applyProtection="1">
      <alignment vertical="center" wrapText="1"/>
      <protection/>
    </xf>
    <xf numFmtId="0" fontId="6" fillId="35" borderId="10" xfId="0" applyFont="1" applyFill="1" applyBorder="1" applyAlignment="1" applyProtection="1">
      <alignment horizontal="center" vertical="center" wrapText="1"/>
      <protection/>
    </xf>
    <xf numFmtId="0" fontId="6" fillId="35" borderId="26" xfId="0" applyFont="1" applyFill="1" applyBorder="1" applyAlignment="1" applyProtection="1">
      <alignment horizontal="center" vertical="center"/>
      <protection/>
    </xf>
    <xf numFmtId="0" fontId="0" fillId="35" borderId="24" xfId="0" applyFill="1" applyBorder="1" applyAlignment="1" applyProtection="1">
      <alignment vertical="center"/>
      <protection/>
    </xf>
    <xf numFmtId="0" fontId="0" fillId="35" borderId="11" xfId="0" applyFill="1" applyBorder="1" applyAlignment="1" applyProtection="1">
      <alignment vertical="center" wrapText="1"/>
      <protection/>
    </xf>
    <xf numFmtId="0" fontId="0" fillId="35" borderId="10" xfId="0" applyFon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vertical="center" wrapText="1"/>
      <protection/>
    </xf>
    <xf numFmtId="0" fontId="2" fillId="35" borderId="10" xfId="0" applyFont="1" applyFill="1" applyBorder="1" applyAlignment="1" applyProtection="1">
      <alignment vertical="center" wrapText="1"/>
      <protection/>
    </xf>
    <xf numFmtId="0" fontId="0" fillId="35" borderId="11" xfId="0" applyFont="1" applyFill="1" applyBorder="1" applyAlignment="1" applyProtection="1">
      <alignment horizontal="center" vertical="center"/>
      <protection/>
    </xf>
    <xf numFmtId="9" fontId="0" fillId="35" borderId="0" xfId="0" applyNumberFormat="1" applyFill="1" applyBorder="1" applyAlignment="1" applyProtection="1">
      <alignment horizontal="center" wrapText="1"/>
      <protection/>
    </xf>
    <xf numFmtId="9" fontId="2" fillId="35" borderId="10" xfId="0" applyNumberFormat="1" applyFont="1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vertical="center" wrapText="1"/>
      <protection/>
    </xf>
    <xf numFmtId="0" fontId="0" fillId="35" borderId="11" xfId="0" applyFont="1" applyFill="1" applyBorder="1" applyAlignment="1" applyProtection="1">
      <alignment vertical="center" wrapText="1"/>
      <protection/>
    </xf>
    <xf numFmtId="0" fontId="0" fillId="35" borderId="18" xfId="0" applyFill="1" applyBorder="1" applyAlignment="1" applyProtection="1">
      <alignment wrapText="1"/>
      <protection/>
    </xf>
    <xf numFmtId="0" fontId="0" fillId="35" borderId="11" xfId="0" applyFont="1" applyFill="1" applyBorder="1" applyAlignment="1" applyProtection="1">
      <alignment horizontal="center" vertical="center" wrapText="1"/>
      <protection/>
    </xf>
    <xf numFmtId="0" fontId="0" fillId="35" borderId="11" xfId="0" applyFont="1" applyFill="1" applyBorder="1" applyAlignment="1" applyProtection="1">
      <alignment horizontal="left" vertical="center" wrapText="1"/>
      <protection/>
    </xf>
    <xf numFmtId="0" fontId="14" fillId="35" borderId="34" xfId="0" applyFont="1" applyFill="1" applyBorder="1" applyAlignment="1" applyProtection="1">
      <alignment horizontal="center" vertical="center" wrapText="1"/>
      <protection/>
    </xf>
    <xf numFmtId="0" fontId="0" fillId="35" borderId="10" xfId="0" applyFont="1" applyFill="1" applyBorder="1" applyAlignment="1" applyProtection="1">
      <alignment horizontal="left" vertical="center" wrapText="1"/>
      <protection/>
    </xf>
    <xf numFmtId="0" fontId="2" fillId="35" borderId="10" xfId="0" applyFont="1" applyFill="1" applyBorder="1" applyAlignment="1" applyProtection="1">
      <alignment horizontal="left" vertical="center" wrapText="1"/>
      <protection/>
    </xf>
    <xf numFmtId="0" fontId="7" fillId="35" borderId="10" xfId="0" applyFont="1" applyFill="1" applyBorder="1" applyAlignment="1" applyProtection="1">
      <alignment horizontal="left" vertical="center" wrapText="1"/>
      <protection/>
    </xf>
    <xf numFmtId="0" fontId="0" fillId="35" borderId="10" xfId="0" applyFont="1" applyFill="1" applyBorder="1" applyAlignment="1" applyProtection="1">
      <alignment wrapText="1"/>
      <protection/>
    </xf>
    <xf numFmtId="0" fontId="0" fillId="35" borderId="0" xfId="0" applyFill="1" applyBorder="1" applyAlignment="1" applyProtection="1">
      <alignment vertical="center" wrapText="1"/>
      <protection/>
    </xf>
    <xf numFmtId="0" fontId="0" fillId="35" borderId="0" xfId="0" applyFont="1" applyFill="1" applyBorder="1" applyAlignment="1" applyProtection="1">
      <alignment wrapText="1"/>
      <protection/>
    </xf>
    <xf numFmtId="0" fontId="0" fillId="35" borderId="10" xfId="0" applyFont="1" applyFill="1" applyBorder="1" applyAlignment="1" applyProtection="1">
      <alignment horizontal="right" vertical="center"/>
      <protection/>
    </xf>
    <xf numFmtId="0" fontId="0" fillId="35" borderId="10" xfId="0" applyFont="1" applyFill="1" applyBorder="1" applyAlignment="1" applyProtection="1">
      <alignment horizontal="center" vertical="center"/>
      <protection/>
    </xf>
    <xf numFmtId="0" fontId="0" fillId="35" borderId="10" xfId="0" applyFill="1" applyBorder="1" applyAlignment="1" applyProtection="1">
      <alignment wrapText="1"/>
      <protection/>
    </xf>
    <xf numFmtId="0" fontId="0" fillId="35" borderId="35" xfId="0" applyFill="1" applyBorder="1" applyAlignment="1" applyProtection="1">
      <alignment horizontal="center" vertical="center"/>
      <protection/>
    </xf>
    <xf numFmtId="0" fontId="0" fillId="35" borderId="14" xfId="0" applyFill="1" applyBorder="1" applyAlignment="1" applyProtection="1">
      <alignment wrapText="1"/>
      <protection/>
    </xf>
    <xf numFmtId="0" fontId="6" fillId="35" borderId="22" xfId="0" applyFont="1" applyFill="1" applyBorder="1" applyAlignment="1" applyProtection="1">
      <alignment horizontal="right" vertical="center"/>
      <protection/>
    </xf>
    <xf numFmtId="0" fontId="5" fillId="35" borderId="22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 applyProtection="1">
      <alignment horizontal="left" vertical="center"/>
      <protection locked="0"/>
    </xf>
    <xf numFmtId="0" fontId="6" fillId="34" borderId="17" xfId="0" applyFont="1" applyFill="1" applyBorder="1" applyAlignment="1" applyProtection="1">
      <alignment horizontal="left" vertical="center"/>
      <protection locked="0"/>
    </xf>
    <xf numFmtId="0" fontId="6" fillId="34" borderId="36" xfId="0" applyFont="1" applyFill="1" applyBorder="1" applyAlignment="1" applyProtection="1">
      <alignment horizontal="left" vertical="center"/>
      <protection locked="0"/>
    </xf>
    <xf numFmtId="0" fontId="6" fillId="34" borderId="13" xfId="0" applyFont="1" applyFill="1" applyBorder="1" applyAlignment="1" applyProtection="1">
      <alignment horizontal="left" vertical="center"/>
      <protection locked="0"/>
    </xf>
    <xf numFmtId="0" fontId="52" fillId="34" borderId="17" xfId="52" applyFill="1" applyBorder="1" applyAlignment="1" applyProtection="1">
      <alignment horizontal="left" vertical="center"/>
      <protection locked="0"/>
    </xf>
    <xf numFmtId="0" fontId="52" fillId="34" borderId="36" xfId="52" applyFill="1" applyBorder="1" applyAlignment="1" applyProtection="1">
      <alignment horizontal="left" vertical="center"/>
      <protection locked="0"/>
    </xf>
    <xf numFmtId="165" fontId="6" fillId="34" borderId="14" xfId="0" applyNumberFormat="1" applyFont="1" applyFill="1" applyBorder="1" applyAlignment="1" applyProtection="1">
      <alignment horizontal="left" vertical="center"/>
      <protection locked="0"/>
    </xf>
    <xf numFmtId="165" fontId="6" fillId="34" borderId="10" xfId="0" applyNumberFormat="1" applyFont="1" applyFill="1" applyBorder="1" applyAlignment="1" applyProtection="1">
      <alignment horizontal="left" vertical="center"/>
      <protection locked="0"/>
    </xf>
    <xf numFmtId="0" fontId="6" fillId="34" borderId="14" xfId="0" applyFont="1" applyFill="1" applyBorder="1" applyAlignment="1" applyProtection="1">
      <alignment horizontal="left" vertical="center"/>
      <protection locked="0"/>
    </xf>
    <xf numFmtId="0" fontId="6" fillId="35" borderId="10" xfId="0" applyFont="1" applyFill="1" applyBorder="1" applyAlignment="1">
      <alignment horizontal="left" vertical="center" indent="1"/>
    </xf>
    <xf numFmtId="0" fontId="2" fillId="35" borderId="10" xfId="0" applyFont="1" applyFill="1" applyBorder="1" applyAlignment="1">
      <alignment horizontal="left" vertical="center" wrapText="1" indent="2"/>
    </xf>
    <xf numFmtId="0" fontId="6" fillId="35" borderId="37" xfId="0" applyFont="1" applyFill="1" applyBorder="1" applyAlignment="1">
      <alignment horizontal="left" vertical="center" indent="1"/>
    </xf>
    <xf numFmtId="14" fontId="6" fillId="34" borderId="38" xfId="0" applyNumberFormat="1" applyFont="1" applyFill="1" applyBorder="1" applyAlignment="1" applyProtection="1">
      <alignment horizontal="left" vertical="center"/>
      <protection locked="0"/>
    </xf>
    <xf numFmtId="0" fontId="0" fillId="35" borderId="37" xfId="0" applyFill="1" applyBorder="1" applyAlignment="1">
      <alignment horizontal="left" vertical="center" indent="2"/>
    </xf>
    <xf numFmtId="0" fontId="6" fillId="34" borderId="38" xfId="0" applyFont="1" applyFill="1" applyBorder="1" applyAlignment="1" applyProtection="1">
      <alignment horizontal="left" vertical="center"/>
      <protection locked="0"/>
    </xf>
    <xf numFmtId="0" fontId="6" fillId="0" borderId="38" xfId="0" applyFont="1" applyFill="1" applyBorder="1" applyAlignment="1" applyProtection="1">
      <alignment horizontal="left" vertical="center"/>
      <protection locked="0"/>
    </xf>
    <xf numFmtId="0" fontId="0" fillId="34" borderId="38" xfId="0" applyFont="1" applyFill="1" applyBorder="1" applyAlignment="1" applyProtection="1">
      <alignment horizontal="left" vertical="center" wrapText="1"/>
      <protection locked="0"/>
    </xf>
    <xf numFmtId="0" fontId="52" fillId="0" borderId="38" xfId="52" applyFill="1" applyBorder="1" applyAlignment="1" applyProtection="1">
      <alignment horizontal="left" vertical="center"/>
      <protection locked="0"/>
    </xf>
    <xf numFmtId="0" fontId="6" fillId="34" borderId="39" xfId="0" applyFont="1" applyFill="1" applyBorder="1" applyAlignment="1" applyProtection="1">
      <alignment horizontal="left" vertical="center"/>
      <protection locked="0"/>
    </xf>
    <xf numFmtId="0" fontId="0" fillId="35" borderId="37" xfId="0" applyFill="1" applyBorder="1" applyAlignment="1">
      <alignment horizontal="right" vertical="center" indent="2"/>
    </xf>
    <xf numFmtId="0" fontId="0" fillId="33" borderId="40" xfId="0" applyFont="1" applyFill="1" applyBorder="1" applyAlignment="1">
      <alignment horizontal="left" vertical="center" wrapText="1"/>
    </xf>
    <xf numFmtId="0" fontId="6" fillId="36" borderId="40" xfId="0" applyFont="1" applyFill="1" applyBorder="1" applyAlignment="1">
      <alignment horizontal="center" vertical="center"/>
    </xf>
    <xf numFmtId="0" fontId="0" fillId="33" borderId="41" xfId="0" applyFont="1" applyFill="1" applyBorder="1" applyAlignment="1">
      <alignment vertical="center" wrapText="1"/>
    </xf>
    <xf numFmtId="0" fontId="6" fillId="36" borderId="40" xfId="0" applyFont="1" applyFill="1" applyBorder="1" applyAlignment="1">
      <alignment/>
    </xf>
    <xf numFmtId="0" fontId="6" fillId="36" borderId="42" xfId="0" applyFont="1" applyFill="1" applyBorder="1" applyAlignment="1">
      <alignment horizontal="center" vertical="center"/>
    </xf>
    <xf numFmtId="0" fontId="0" fillId="33" borderId="43" xfId="0" applyFill="1" applyBorder="1" applyAlignment="1">
      <alignment/>
    </xf>
    <xf numFmtId="0" fontId="3" fillId="34" borderId="44" xfId="0" applyFont="1" applyFill="1" applyBorder="1" applyAlignment="1">
      <alignment horizontal="right" vertical="center"/>
    </xf>
    <xf numFmtId="0" fontId="0" fillId="34" borderId="44" xfId="0" applyFill="1" applyBorder="1" applyAlignment="1">
      <alignment horizontal="right" vertical="center"/>
    </xf>
    <xf numFmtId="0" fontId="2" fillId="34" borderId="44" xfId="0" applyFont="1" applyFill="1" applyBorder="1" applyAlignment="1">
      <alignment horizontal="right" vertical="center"/>
    </xf>
    <xf numFmtId="0" fontId="0" fillId="0" borderId="40" xfId="0" applyBorder="1" applyAlignment="1">
      <alignment horizontal="right"/>
    </xf>
    <xf numFmtId="0" fontId="0" fillId="0" borderId="45" xfId="0" applyBorder="1" applyAlignment="1">
      <alignment/>
    </xf>
    <xf numFmtId="0" fontId="14" fillId="36" borderId="46" xfId="0" applyFont="1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 wrapText="1"/>
    </xf>
    <xf numFmtId="0" fontId="13" fillId="36" borderId="49" xfId="0" applyFont="1" applyFill="1" applyBorder="1" applyAlignment="1">
      <alignment horizontal="center"/>
    </xf>
    <xf numFmtId="0" fontId="0" fillId="33" borderId="50" xfId="0" applyFont="1" applyFill="1" applyBorder="1" applyAlignment="1">
      <alignment vertical="center" wrapText="1"/>
    </xf>
    <xf numFmtId="0" fontId="6" fillId="36" borderId="51" xfId="0" applyFont="1" applyFill="1" applyBorder="1" applyAlignment="1">
      <alignment/>
    </xf>
    <xf numFmtId="0" fontId="0" fillId="33" borderId="52" xfId="0" applyFont="1" applyFill="1" applyBorder="1" applyAlignment="1">
      <alignment vertical="center" wrapText="1"/>
    </xf>
    <xf numFmtId="0" fontId="0" fillId="33" borderId="10" xfId="0" applyFont="1" applyFill="1" applyBorder="1" applyAlignment="1" applyProtection="1">
      <alignment horizontal="left" vertical="top" wrapText="1"/>
      <protection locked="0"/>
    </xf>
    <xf numFmtId="0" fontId="0" fillId="33" borderId="10" xfId="0" applyFill="1" applyBorder="1" applyAlignment="1" applyProtection="1">
      <alignment horizontal="left" vertical="top" wrapText="1"/>
      <protection locked="0"/>
    </xf>
    <xf numFmtId="0" fontId="0" fillId="33" borderId="38" xfId="0" applyFill="1" applyBorder="1" applyAlignment="1" applyProtection="1">
      <alignment horizontal="left" vertical="top" wrapText="1"/>
      <protection locked="0"/>
    </xf>
    <xf numFmtId="0" fontId="0" fillId="33" borderId="13" xfId="0" applyFill="1" applyBorder="1" applyAlignment="1" applyProtection="1">
      <alignment horizontal="left" vertical="top" wrapText="1"/>
      <protection locked="0"/>
    </xf>
    <xf numFmtId="0" fontId="0" fillId="33" borderId="53" xfId="0" applyFill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>
      <alignment/>
    </xf>
    <xf numFmtId="0" fontId="6" fillId="33" borderId="54" xfId="0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 horizontal="left"/>
      <protection locked="0"/>
    </xf>
    <xf numFmtId="0" fontId="6" fillId="33" borderId="41" xfId="0" applyFont="1" applyFill="1" applyBorder="1" applyAlignment="1" applyProtection="1">
      <alignment horizontal="left"/>
      <protection locked="0"/>
    </xf>
    <xf numFmtId="0" fontId="0" fillId="33" borderId="55" xfId="0" applyFont="1" applyFill="1" applyBorder="1" applyAlignment="1" applyProtection="1">
      <alignment horizontal="left" vertical="top" wrapText="1"/>
      <protection locked="0"/>
    </xf>
    <xf numFmtId="0" fontId="0" fillId="33" borderId="56" xfId="0" applyFont="1" applyFill="1" applyBorder="1" applyAlignment="1" applyProtection="1">
      <alignment horizontal="left" vertical="top" wrapText="1"/>
      <protection locked="0"/>
    </xf>
    <xf numFmtId="0" fontId="0" fillId="33" borderId="54" xfId="0" applyFont="1" applyFill="1" applyBorder="1" applyAlignment="1" applyProtection="1">
      <alignment horizontal="left" vertical="top" wrapText="1"/>
      <protection locked="0"/>
    </xf>
    <xf numFmtId="0" fontId="0" fillId="33" borderId="57" xfId="0" applyFont="1" applyFill="1" applyBorder="1" applyAlignment="1" applyProtection="1">
      <alignment horizontal="left" vertical="top" wrapText="1"/>
      <protection locked="0"/>
    </xf>
    <xf numFmtId="0" fontId="0" fillId="33" borderId="58" xfId="0" applyFont="1" applyFill="1" applyBorder="1" applyAlignment="1" applyProtection="1">
      <alignment horizontal="left" vertical="top" wrapText="1"/>
      <protection locked="0"/>
    </xf>
    <xf numFmtId="0" fontId="0" fillId="33" borderId="59" xfId="0" applyFont="1" applyFill="1" applyBorder="1" applyAlignment="1" applyProtection="1">
      <alignment horizontal="left" vertical="top" wrapText="1"/>
      <protection locked="0"/>
    </xf>
    <xf numFmtId="49" fontId="15" fillId="8" borderId="60" xfId="0" applyNumberFormat="1" applyFont="1" applyFill="1" applyBorder="1" applyAlignment="1">
      <alignment horizontal="center" vertical="center"/>
    </xf>
    <xf numFmtId="49" fontId="15" fillId="8" borderId="61" xfId="0" applyNumberFormat="1" applyFont="1" applyFill="1" applyBorder="1" applyAlignment="1">
      <alignment horizontal="center" vertical="center"/>
    </xf>
    <xf numFmtId="49" fontId="15" fillId="8" borderId="62" xfId="0" applyNumberFormat="1" applyFont="1" applyFill="1" applyBorder="1" applyAlignment="1">
      <alignment horizontal="center" vertical="center"/>
    </xf>
    <xf numFmtId="0" fontId="20" fillId="8" borderId="63" xfId="0" applyFont="1" applyFill="1" applyBorder="1" applyAlignment="1">
      <alignment horizontal="center" vertical="center"/>
    </xf>
    <xf numFmtId="0" fontId="20" fillId="8" borderId="64" xfId="0" applyFont="1" applyFill="1" applyBorder="1" applyAlignment="1">
      <alignment horizontal="center" vertical="center"/>
    </xf>
    <xf numFmtId="0" fontId="20" fillId="8" borderId="65" xfId="0" applyFont="1" applyFill="1" applyBorder="1" applyAlignment="1">
      <alignment horizontal="center" vertical="center"/>
    </xf>
    <xf numFmtId="9" fontId="4" fillId="34" borderId="17" xfId="0" applyNumberFormat="1" applyFont="1" applyFill="1" applyBorder="1" applyAlignment="1" applyProtection="1">
      <alignment horizontal="center" vertical="center"/>
      <protection/>
    </xf>
    <xf numFmtId="9" fontId="4" fillId="34" borderId="16" xfId="0" applyNumberFormat="1" applyFont="1" applyFill="1" applyBorder="1" applyAlignment="1" applyProtection="1">
      <alignment horizontal="center" vertical="center"/>
      <protection/>
    </xf>
    <xf numFmtId="9" fontId="4" fillId="34" borderId="66" xfId="0" applyNumberFormat="1" applyFont="1" applyFill="1" applyBorder="1" applyAlignment="1" applyProtection="1">
      <alignment horizontal="center" vertical="center"/>
      <protection/>
    </xf>
    <xf numFmtId="0" fontId="11" fillId="0" borderId="67" xfId="0" applyFont="1" applyFill="1" applyBorder="1" applyAlignment="1">
      <alignment horizontal="left" vertical="center" wrapText="1"/>
    </xf>
    <xf numFmtId="0" fontId="11" fillId="0" borderId="68" xfId="0" applyFont="1" applyFill="1" applyBorder="1" applyAlignment="1">
      <alignment horizontal="left" vertical="center"/>
    </xf>
    <xf numFmtId="0" fontId="11" fillId="0" borderId="69" xfId="0" applyFont="1" applyFill="1" applyBorder="1" applyAlignment="1">
      <alignment horizontal="left" vertical="center"/>
    </xf>
    <xf numFmtId="0" fontId="19" fillId="8" borderId="70" xfId="0" applyFont="1" applyFill="1" applyBorder="1" applyAlignment="1" applyProtection="1">
      <alignment horizontal="center" vertical="center"/>
      <protection/>
    </xf>
    <xf numFmtId="0" fontId="19" fillId="8" borderId="61" xfId="0" applyFont="1" applyFill="1" applyBorder="1" applyAlignment="1" applyProtection="1">
      <alignment horizontal="center" vertical="center"/>
      <protection/>
    </xf>
    <xf numFmtId="0" fontId="19" fillId="8" borderId="71" xfId="0" applyFont="1" applyFill="1" applyBorder="1" applyAlignment="1" applyProtection="1">
      <alignment horizontal="center" vertical="center"/>
      <protection/>
    </xf>
    <xf numFmtId="0" fontId="14" fillId="8" borderId="70" xfId="0" applyFont="1" applyFill="1" applyBorder="1" applyAlignment="1" applyProtection="1">
      <alignment horizontal="center" vertical="center"/>
      <protection/>
    </xf>
    <xf numFmtId="0" fontId="14" fillId="8" borderId="71" xfId="0" applyFont="1" applyFill="1" applyBorder="1" applyAlignment="1" applyProtection="1">
      <alignment horizontal="center" vertical="center"/>
      <protection/>
    </xf>
    <xf numFmtId="0" fontId="4" fillId="8" borderId="70" xfId="0" applyFont="1" applyFill="1" applyBorder="1" applyAlignment="1" applyProtection="1">
      <alignment horizontal="center" vertical="center"/>
      <protection/>
    </xf>
    <xf numFmtId="0" fontId="4" fillId="8" borderId="61" xfId="0" applyFont="1" applyFill="1" applyBorder="1" applyAlignment="1" applyProtection="1">
      <alignment horizontal="center" vertical="center"/>
      <protection/>
    </xf>
    <xf numFmtId="0" fontId="4" fillId="8" borderId="71" xfId="0" applyFont="1" applyFill="1" applyBorder="1" applyAlignment="1" applyProtection="1">
      <alignment horizontal="center" vertical="center"/>
      <protection/>
    </xf>
    <xf numFmtId="0" fontId="6" fillId="34" borderId="72" xfId="0" applyFont="1" applyFill="1" applyBorder="1" applyAlignment="1" applyProtection="1">
      <alignment horizontal="left" vertical="center" wrapText="1"/>
      <protection locked="0"/>
    </xf>
    <xf numFmtId="0" fontId="6" fillId="34" borderId="68" xfId="0" applyFont="1" applyFill="1" applyBorder="1" applyAlignment="1" applyProtection="1">
      <alignment horizontal="left" vertical="center" wrapText="1"/>
      <protection locked="0"/>
    </xf>
    <xf numFmtId="0" fontId="6" fillId="34" borderId="17" xfId="0" applyFont="1" applyFill="1" applyBorder="1" applyAlignment="1" applyProtection="1">
      <alignment horizontal="left" vertical="center" wrapText="1"/>
      <protection locked="0"/>
    </xf>
    <xf numFmtId="0" fontId="6" fillId="34" borderId="16" xfId="0" applyFont="1" applyFill="1" applyBorder="1" applyAlignment="1" applyProtection="1">
      <alignment horizontal="left" vertical="center" wrapText="1"/>
      <protection locked="0"/>
    </xf>
    <xf numFmtId="0" fontId="6" fillId="34" borderId="73" xfId="0" applyFont="1" applyFill="1" applyBorder="1" applyAlignment="1" applyProtection="1">
      <alignment horizontal="left" vertical="center" wrapText="1"/>
      <protection locked="0"/>
    </xf>
    <xf numFmtId="0" fontId="6" fillId="34" borderId="74" xfId="0" applyFont="1" applyFill="1" applyBorder="1" applyAlignment="1" applyProtection="1">
      <alignment horizontal="left" vertical="center" wrapText="1"/>
      <protection locked="0"/>
    </xf>
    <xf numFmtId="0" fontId="6" fillId="34" borderId="18" xfId="0" applyFont="1" applyFill="1" applyBorder="1" applyAlignment="1" applyProtection="1">
      <alignment horizontal="left" vertical="center" wrapText="1"/>
      <protection locked="0"/>
    </xf>
    <xf numFmtId="0" fontId="0" fillId="35" borderId="75" xfId="0" applyFill="1" applyBorder="1" applyAlignment="1" applyProtection="1">
      <alignment horizontal="left" vertical="center" wrapText="1"/>
      <protection/>
    </xf>
    <xf numFmtId="0" fontId="0" fillId="35" borderId="11" xfId="0" applyFill="1" applyBorder="1" applyAlignment="1" applyProtection="1">
      <alignment horizontal="left" vertical="center" wrapText="1"/>
      <protection/>
    </xf>
    <xf numFmtId="0" fontId="0" fillId="35" borderId="76" xfId="0" applyFill="1" applyBorder="1" applyAlignment="1" applyProtection="1">
      <alignment horizontal="center" vertical="center"/>
      <protection/>
    </xf>
    <xf numFmtId="0" fontId="0" fillId="35" borderId="23" xfId="0" applyFill="1" applyBorder="1" applyAlignment="1" applyProtection="1">
      <alignment horizontal="center" vertical="center"/>
      <protection/>
    </xf>
    <xf numFmtId="0" fontId="8" fillId="34" borderId="17" xfId="0" applyFont="1" applyFill="1" applyBorder="1" applyAlignment="1" applyProtection="1">
      <alignment horizontal="left" vertical="center" wrapText="1"/>
      <protection locked="0"/>
    </xf>
    <xf numFmtId="0" fontId="8" fillId="34" borderId="16" xfId="0" applyFont="1" applyFill="1" applyBorder="1" applyAlignment="1" applyProtection="1">
      <alignment horizontal="left" vertical="center" wrapText="1"/>
      <protection locked="0"/>
    </xf>
    <xf numFmtId="0" fontId="0" fillId="34" borderId="17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 applyProtection="1">
      <alignment horizontal="left" vertical="center" wrapText="1"/>
      <protection locked="0"/>
    </xf>
    <xf numFmtId="0" fontId="0" fillId="34" borderId="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34" borderId="17" xfId="0" applyFont="1" applyFill="1" applyBorder="1" applyAlignment="1" applyProtection="1">
      <alignment horizontal="left" vertical="center"/>
      <protection locked="0"/>
    </xf>
    <xf numFmtId="0" fontId="0" fillId="34" borderId="16" xfId="0" applyFont="1" applyFill="1" applyBorder="1" applyAlignment="1" applyProtection="1">
      <alignment horizontal="left" vertical="center"/>
      <protection locked="0"/>
    </xf>
    <xf numFmtId="0" fontId="0" fillId="34" borderId="18" xfId="0" applyFont="1" applyFill="1" applyBorder="1" applyAlignment="1" applyProtection="1">
      <alignment horizontal="left" vertical="center"/>
      <protection locked="0"/>
    </xf>
    <xf numFmtId="0" fontId="0" fillId="0" borderId="77" xfId="0" applyBorder="1" applyAlignment="1" applyProtection="1">
      <alignment horizontal="center"/>
      <protection locked="0"/>
    </xf>
    <xf numFmtId="0" fontId="0" fillId="0" borderId="78" xfId="0" applyBorder="1" applyAlignment="1" applyProtection="1">
      <alignment horizontal="center"/>
      <protection locked="0"/>
    </xf>
    <xf numFmtId="0" fontId="0" fillId="34" borderId="36" xfId="0" applyFont="1" applyFill="1" applyBorder="1" applyAlignment="1" applyProtection="1">
      <alignment horizontal="left" vertical="center" wrapText="1"/>
      <protection locked="0"/>
    </xf>
    <xf numFmtId="0" fontId="0" fillId="34" borderId="79" xfId="0" applyFont="1" applyFill="1" applyBorder="1" applyAlignment="1" applyProtection="1">
      <alignment horizontal="left" vertical="center" wrapText="1"/>
      <protection locked="0"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6" xfId="0" applyFill="1" applyBorder="1" applyAlignment="1" applyProtection="1">
      <alignment horizontal="left" vertical="center" wrapText="1"/>
      <protection locked="0"/>
    </xf>
    <xf numFmtId="0" fontId="18" fillId="35" borderId="22" xfId="0" applyFont="1" applyFill="1" applyBorder="1" applyAlignment="1" applyProtection="1">
      <alignment horizontal="center" vertical="center" wrapText="1"/>
      <protection/>
    </xf>
    <xf numFmtId="9" fontId="5" fillId="35" borderId="22" xfId="58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Criteria Results</a:t>
            </a:r>
          </a:p>
        </c:rich>
      </c:tx>
      <c:layout>
        <c:manualLayout>
          <c:xMode val="factor"/>
          <c:yMode val="factor"/>
          <c:x val="0.0165"/>
          <c:y val="-0.04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24"/>
          <c:y val="0.1695"/>
          <c:w val="0.40725"/>
          <c:h val="0.732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Criteria!$R$1:$R$9</c:f>
              <c:strCache>
                <c:ptCount val="9"/>
                <c:pt idx="0">
                  <c:v>Management</c:v>
                </c:pt>
                <c:pt idx="1">
                  <c:v>Financial</c:v>
                </c:pt>
                <c:pt idx="2">
                  <c:v>Capacity</c:v>
                </c:pt>
                <c:pt idx="3">
                  <c:v>Facility</c:v>
                </c:pt>
                <c:pt idx="4">
                  <c:v>Lead Time</c:v>
                </c:pt>
                <c:pt idx="5">
                  <c:v>Technology</c:v>
                </c:pt>
                <c:pt idx="6">
                  <c:v>Quality</c:v>
                </c:pt>
                <c:pt idx="7">
                  <c:v>Prod &amp; Proc</c:v>
                </c:pt>
                <c:pt idx="8">
                  <c:v>Material Mgmt</c:v>
                </c:pt>
              </c:strCache>
            </c:strRef>
          </c:cat>
          <c:val>
            <c:numRef>
              <c:f>Criteria!$S$1:$S$9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24381388"/>
        <c:axId val="18105901"/>
      </c:radarChart>
      <c:catAx>
        <c:axId val="24381388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8105901"/>
        <c:crosses val="autoZero"/>
        <c:auto val="1"/>
        <c:lblOffset val="100"/>
        <c:tickLblSkip val="1"/>
        <c:noMultiLvlLbl val="0"/>
      </c:catAx>
      <c:valAx>
        <c:axId val="18105901"/>
        <c:scaling>
          <c:orientation val="minMax"/>
          <c:max val="5"/>
          <c:min val="0"/>
        </c:scaling>
        <c:axPos val="l"/>
        <c:majorGridlines>
          <c:spPr>
            <a:ln w="12700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333333"/>
                </a:solidFill>
              </a:defRPr>
            </a:pPr>
          </a:p>
        </c:txPr>
        <c:crossAx val="243813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2324100</xdr:colOff>
      <xdr:row>31</xdr:row>
      <xdr:rowOff>19050</xdr:rowOff>
    </xdr:from>
    <xdr:to>
      <xdr:col>4</xdr:col>
      <xdr:colOff>238125</xdr:colOff>
      <xdr:row>40</xdr:row>
      <xdr:rowOff>123825</xdr:rowOff>
    </xdr:to>
    <xdr:graphicFrame>
      <xdr:nvGraphicFramePr>
        <xdr:cNvPr id="1" name="Chart 1"/>
        <xdr:cNvGraphicFramePr/>
      </xdr:nvGraphicFramePr>
      <xdr:xfrm>
        <a:off x="8801100" y="6981825"/>
        <a:ext cx="412432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1</xdr:row>
      <xdr:rowOff>76200</xdr:rowOff>
    </xdr:from>
    <xdr:to>
      <xdr:col>0</xdr:col>
      <xdr:colOff>1562100</xdr:colOff>
      <xdr:row>1</xdr:row>
      <xdr:rowOff>495300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"/>
          <a:ext cx="1562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1266825</xdr:colOff>
      <xdr:row>22</xdr:row>
      <xdr:rowOff>304800</xdr:rowOff>
    </xdr:from>
    <xdr:to>
      <xdr:col>7</xdr:col>
      <xdr:colOff>771525</xdr:colOff>
      <xdr:row>23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125075" y="759142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21</xdr:row>
      <xdr:rowOff>276225</xdr:rowOff>
    </xdr:from>
    <xdr:to>
      <xdr:col>3</xdr:col>
      <xdr:colOff>819150</xdr:colOff>
      <xdr:row>22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438650" y="72675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20</xdr:row>
      <xdr:rowOff>304800</xdr:rowOff>
    </xdr:from>
    <xdr:to>
      <xdr:col>3</xdr:col>
      <xdr:colOff>819150</xdr:colOff>
      <xdr:row>21</xdr:row>
      <xdr:rowOff>161925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438650" y="6972300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19</xdr:row>
      <xdr:rowOff>219075</xdr:rowOff>
    </xdr:from>
    <xdr:to>
      <xdr:col>3</xdr:col>
      <xdr:colOff>819150</xdr:colOff>
      <xdr:row>20</xdr:row>
      <xdr:rowOff>161925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438650" y="6648450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23</xdr:row>
      <xdr:rowOff>314325</xdr:rowOff>
    </xdr:from>
    <xdr:to>
      <xdr:col>3</xdr:col>
      <xdr:colOff>819150</xdr:colOff>
      <xdr:row>24</xdr:row>
      <xdr:rowOff>171450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438650" y="7924800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9525</xdr:colOff>
      <xdr:row>28</xdr:row>
      <xdr:rowOff>9525</xdr:rowOff>
    </xdr:from>
    <xdr:to>
      <xdr:col>3</xdr:col>
      <xdr:colOff>828675</xdr:colOff>
      <xdr:row>28</xdr:row>
      <xdr:rowOff>190500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448175" y="9639300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9525</xdr:colOff>
      <xdr:row>29</xdr:row>
      <xdr:rowOff>9525</xdr:rowOff>
    </xdr:from>
    <xdr:to>
      <xdr:col>3</xdr:col>
      <xdr:colOff>828675</xdr:colOff>
      <xdr:row>29</xdr:row>
      <xdr:rowOff>190500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448175" y="101250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9525</xdr:colOff>
      <xdr:row>30</xdr:row>
      <xdr:rowOff>9525</xdr:rowOff>
    </xdr:from>
    <xdr:to>
      <xdr:col>3</xdr:col>
      <xdr:colOff>828675</xdr:colOff>
      <xdr:row>30</xdr:row>
      <xdr:rowOff>190500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448175" y="1044892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819150</xdr:colOff>
      <xdr:row>31</xdr:row>
      <xdr:rowOff>180975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4438650" y="10763250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819150</xdr:colOff>
      <xdr:row>32</xdr:row>
      <xdr:rowOff>180975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438650" y="111156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819150</xdr:colOff>
      <xdr:row>41</xdr:row>
      <xdr:rowOff>180975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4438650" y="142017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819150</xdr:colOff>
      <xdr:row>42</xdr:row>
      <xdr:rowOff>180975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4438650" y="1452562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819150</xdr:colOff>
      <xdr:row>43</xdr:row>
      <xdr:rowOff>180975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4438650" y="148494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819150</xdr:colOff>
      <xdr:row>44</xdr:row>
      <xdr:rowOff>180975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4438650" y="15335250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819150</xdr:colOff>
      <xdr:row>45</xdr:row>
      <xdr:rowOff>180975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4438650" y="1582102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819150</xdr:colOff>
      <xdr:row>48</xdr:row>
      <xdr:rowOff>180975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4438650" y="167925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49</xdr:row>
      <xdr:rowOff>0</xdr:rowOff>
    </xdr:from>
    <xdr:to>
      <xdr:col>3</xdr:col>
      <xdr:colOff>819150</xdr:colOff>
      <xdr:row>49</xdr:row>
      <xdr:rowOff>180975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4438650" y="174402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819150</xdr:colOff>
      <xdr:row>50</xdr:row>
      <xdr:rowOff>180975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4438650" y="17926050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819150</xdr:colOff>
      <xdr:row>51</xdr:row>
      <xdr:rowOff>180975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4438650" y="18249900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819150</xdr:colOff>
      <xdr:row>66</xdr:row>
      <xdr:rowOff>180975</xdr:rowOff>
    </xdr:to>
    <xdr:sp>
      <xdr:nvSpPr>
        <xdr:cNvPr id="20" name="TextBox 21"/>
        <xdr:cNvSpPr txBox="1">
          <a:spLocks noChangeArrowheads="1"/>
        </xdr:cNvSpPr>
      </xdr:nvSpPr>
      <xdr:spPr>
        <a:xfrm>
          <a:off x="4438650" y="255174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67</xdr:row>
      <xdr:rowOff>0</xdr:rowOff>
    </xdr:from>
    <xdr:to>
      <xdr:col>3</xdr:col>
      <xdr:colOff>819150</xdr:colOff>
      <xdr:row>67</xdr:row>
      <xdr:rowOff>180975</xdr:rowOff>
    </xdr:to>
    <xdr:sp>
      <xdr:nvSpPr>
        <xdr:cNvPr id="21" name="TextBox 22"/>
        <xdr:cNvSpPr txBox="1">
          <a:spLocks noChangeArrowheads="1"/>
        </xdr:cNvSpPr>
      </xdr:nvSpPr>
      <xdr:spPr>
        <a:xfrm>
          <a:off x="4438650" y="261651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68</xdr:row>
      <xdr:rowOff>0</xdr:rowOff>
    </xdr:from>
    <xdr:to>
      <xdr:col>3</xdr:col>
      <xdr:colOff>819150</xdr:colOff>
      <xdr:row>68</xdr:row>
      <xdr:rowOff>180975</xdr:rowOff>
    </xdr:to>
    <xdr:sp>
      <xdr:nvSpPr>
        <xdr:cNvPr id="22" name="TextBox 23"/>
        <xdr:cNvSpPr txBox="1">
          <a:spLocks noChangeArrowheads="1"/>
        </xdr:cNvSpPr>
      </xdr:nvSpPr>
      <xdr:spPr>
        <a:xfrm>
          <a:off x="4438650" y="2648902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819150</xdr:colOff>
      <xdr:row>69</xdr:row>
      <xdr:rowOff>180975</xdr:rowOff>
    </xdr:to>
    <xdr:sp>
      <xdr:nvSpPr>
        <xdr:cNvPr id="23" name="TextBox 24"/>
        <xdr:cNvSpPr txBox="1">
          <a:spLocks noChangeArrowheads="1"/>
        </xdr:cNvSpPr>
      </xdr:nvSpPr>
      <xdr:spPr>
        <a:xfrm>
          <a:off x="4438650" y="268128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70</xdr:row>
      <xdr:rowOff>0</xdr:rowOff>
    </xdr:from>
    <xdr:to>
      <xdr:col>3</xdr:col>
      <xdr:colOff>819150</xdr:colOff>
      <xdr:row>70</xdr:row>
      <xdr:rowOff>180975</xdr:rowOff>
    </xdr:to>
    <xdr:sp>
      <xdr:nvSpPr>
        <xdr:cNvPr id="24" name="TextBox 25"/>
        <xdr:cNvSpPr txBox="1">
          <a:spLocks noChangeArrowheads="1"/>
        </xdr:cNvSpPr>
      </xdr:nvSpPr>
      <xdr:spPr>
        <a:xfrm>
          <a:off x="4438650" y="2713672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819150</xdr:colOff>
      <xdr:row>71</xdr:row>
      <xdr:rowOff>180975</xdr:rowOff>
    </xdr:to>
    <xdr:sp>
      <xdr:nvSpPr>
        <xdr:cNvPr id="25" name="TextBox 26"/>
        <xdr:cNvSpPr txBox="1">
          <a:spLocks noChangeArrowheads="1"/>
        </xdr:cNvSpPr>
      </xdr:nvSpPr>
      <xdr:spPr>
        <a:xfrm>
          <a:off x="4438650" y="274605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819150</xdr:colOff>
      <xdr:row>72</xdr:row>
      <xdr:rowOff>180975</xdr:rowOff>
    </xdr:to>
    <xdr:sp>
      <xdr:nvSpPr>
        <xdr:cNvPr id="26" name="TextBox 27"/>
        <xdr:cNvSpPr txBox="1">
          <a:spLocks noChangeArrowheads="1"/>
        </xdr:cNvSpPr>
      </xdr:nvSpPr>
      <xdr:spPr>
        <a:xfrm>
          <a:off x="4438650" y="2778442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819150</xdr:colOff>
      <xdr:row>73</xdr:row>
      <xdr:rowOff>180975</xdr:rowOff>
    </xdr:to>
    <xdr:sp>
      <xdr:nvSpPr>
        <xdr:cNvPr id="27" name="TextBox 28"/>
        <xdr:cNvSpPr txBox="1">
          <a:spLocks noChangeArrowheads="1"/>
        </xdr:cNvSpPr>
      </xdr:nvSpPr>
      <xdr:spPr>
        <a:xfrm>
          <a:off x="4438650" y="281082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74</xdr:row>
      <xdr:rowOff>0</xdr:rowOff>
    </xdr:from>
    <xdr:to>
      <xdr:col>3</xdr:col>
      <xdr:colOff>819150</xdr:colOff>
      <xdr:row>74</xdr:row>
      <xdr:rowOff>180975</xdr:rowOff>
    </xdr:to>
    <xdr:sp>
      <xdr:nvSpPr>
        <xdr:cNvPr id="28" name="TextBox 29"/>
        <xdr:cNvSpPr txBox="1">
          <a:spLocks noChangeArrowheads="1"/>
        </xdr:cNvSpPr>
      </xdr:nvSpPr>
      <xdr:spPr>
        <a:xfrm>
          <a:off x="4438650" y="2843212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75</xdr:row>
      <xdr:rowOff>0</xdr:rowOff>
    </xdr:from>
    <xdr:to>
      <xdr:col>3</xdr:col>
      <xdr:colOff>819150</xdr:colOff>
      <xdr:row>75</xdr:row>
      <xdr:rowOff>180975</xdr:rowOff>
    </xdr:to>
    <xdr:sp>
      <xdr:nvSpPr>
        <xdr:cNvPr id="29" name="TextBox 30"/>
        <xdr:cNvSpPr txBox="1">
          <a:spLocks noChangeArrowheads="1"/>
        </xdr:cNvSpPr>
      </xdr:nvSpPr>
      <xdr:spPr>
        <a:xfrm>
          <a:off x="4438650" y="28917900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76</xdr:row>
      <xdr:rowOff>0</xdr:rowOff>
    </xdr:from>
    <xdr:to>
      <xdr:col>3</xdr:col>
      <xdr:colOff>819150</xdr:colOff>
      <xdr:row>77</xdr:row>
      <xdr:rowOff>19050</xdr:rowOff>
    </xdr:to>
    <xdr:sp>
      <xdr:nvSpPr>
        <xdr:cNvPr id="30" name="TextBox 31"/>
        <xdr:cNvSpPr txBox="1">
          <a:spLocks noChangeArrowheads="1"/>
        </xdr:cNvSpPr>
      </xdr:nvSpPr>
      <xdr:spPr>
        <a:xfrm>
          <a:off x="4438650" y="29241750"/>
          <a:ext cx="8191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77</xdr:row>
      <xdr:rowOff>0</xdr:rowOff>
    </xdr:from>
    <xdr:to>
      <xdr:col>3</xdr:col>
      <xdr:colOff>819150</xdr:colOff>
      <xdr:row>78</xdr:row>
      <xdr:rowOff>19050</xdr:rowOff>
    </xdr:to>
    <xdr:sp>
      <xdr:nvSpPr>
        <xdr:cNvPr id="31" name="TextBox 32"/>
        <xdr:cNvSpPr txBox="1">
          <a:spLocks noChangeArrowheads="1"/>
        </xdr:cNvSpPr>
      </xdr:nvSpPr>
      <xdr:spPr>
        <a:xfrm>
          <a:off x="4438650" y="29565600"/>
          <a:ext cx="8191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78</xdr:row>
      <xdr:rowOff>0</xdr:rowOff>
    </xdr:from>
    <xdr:to>
      <xdr:col>3</xdr:col>
      <xdr:colOff>819150</xdr:colOff>
      <xdr:row>78</xdr:row>
      <xdr:rowOff>180975</xdr:rowOff>
    </xdr:to>
    <xdr:sp>
      <xdr:nvSpPr>
        <xdr:cNvPr id="32" name="TextBox 34"/>
        <xdr:cNvSpPr txBox="1">
          <a:spLocks noChangeArrowheads="1"/>
        </xdr:cNvSpPr>
      </xdr:nvSpPr>
      <xdr:spPr>
        <a:xfrm>
          <a:off x="4438650" y="2995612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88</xdr:row>
      <xdr:rowOff>0</xdr:rowOff>
    </xdr:from>
    <xdr:to>
      <xdr:col>3</xdr:col>
      <xdr:colOff>819150</xdr:colOff>
      <xdr:row>88</xdr:row>
      <xdr:rowOff>180975</xdr:rowOff>
    </xdr:to>
    <xdr:sp>
      <xdr:nvSpPr>
        <xdr:cNvPr id="33" name="TextBox 35"/>
        <xdr:cNvSpPr txBox="1">
          <a:spLocks noChangeArrowheads="1"/>
        </xdr:cNvSpPr>
      </xdr:nvSpPr>
      <xdr:spPr>
        <a:xfrm>
          <a:off x="4438650" y="35509200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89</xdr:row>
      <xdr:rowOff>0</xdr:rowOff>
    </xdr:from>
    <xdr:to>
      <xdr:col>3</xdr:col>
      <xdr:colOff>819150</xdr:colOff>
      <xdr:row>89</xdr:row>
      <xdr:rowOff>180975</xdr:rowOff>
    </xdr:to>
    <xdr:sp>
      <xdr:nvSpPr>
        <xdr:cNvPr id="34" name="TextBox 36"/>
        <xdr:cNvSpPr txBox="1">
          <a:spLocks noChangeArrowheads="1"/>
        </xdr:cNvSpPr>
      </xdr:nvSpPr>
      <xdr:spPr>
        <a:xfrm>
          <a:off x="4438650" y="3631882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90</xdr:row>
      <xdr:rowOff>0</xdr:rowOff>
    </xdr:from>
    <xdr:to>
      <xdr:col>3</xdr:col>
      <xdr:colOff>819150</xdr:colOff>
      <xdr:row>90</xdr:row>
      <xdr:rowOff>180975</xdr:rowOff>
    </xdr:to>
    <xdr:sp>
      <xdr:nvSpPr>
        <xdr:cNvPr id="35" name="TextBox 37"/>
        <xdr:cNvSpPr txBox="1">
          <a:spLocks noChangeArrowheads="1"/>
        </xdr:cNvSpPr>
      </xdr:nvSpPr>
      <xdr:spPr>
        <a:xfrm>
          <a:off x="4438650" y="366426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91</xdr:row>
      <xdr:rowOff>0</xdr:rowOff>
    </xdr:from>
    <xdr:to>
      <xdr:col>3</xdr:col>
      <xdr:colOff>819150</xdr:colOff>
      <xdr:row>91</xdr:row>
      <xdr:rowOff>180975</xdr:rowOff>
    </xdr:to>
    <xdr:sp>
      <xdr:nvSpPr>
        <xdr:cNvPr id="36" name="TextBox 38"/>
        <xdr:cNvSpPr txBox="1">
          <a:spLocks noChangeArrowheads="1"/>
        </xdr:cNvSpPr>
      </xdr:nvSpPr>
      <xdr:spPr>
        <a:xfrm>
          <a:off x="4438650" y="37128450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92</xdr:row>
      <xdr:rowOff>0</xdr:rowOff>
    </xdr:from>
    <xdr:to>
      <xdr:col>3</xdr:col>
      <xdr:colOff>819150</xdr:colOff>
      <xdr:row>92</xdr:row>
      <xdr:rowOff>180975</xdr:rowOff>
    </xdr:to>
    <xdr:sp>
      <xdr:nvSpPr>
        <xdr:cNvPr id="37" name="TextBox 39"/>
        <xdr:cNvSpPr txBox="1">
          <a:spLocks noChangeArrowheads="1"/>
        </xdr:cNvSpPr>
      </xdr:nvSpPr>
      <xdr:spPr>
        <a:xfrm>
          <a:off x="4438650" y="37776150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819150</xdr:colOff>
      <xdr:row>93</xdr:row>
      <xdr:rowOff>180975</xdr:rowOff>
    </xdr:to>
    <xdr:sp>
      <xdr:nvSpPr>
        <xdr:cNvPr id="38" name="TextBox 40"/>
        <xdr:cNvSpPr txBox="1">
          <a:spLocks noChangeArrowheads="1"/>
        </xdr:cNvSpPr>
      </xdr:nvSpPr>
      <xdr:spPr>
        <a:xfrm>
          <a:off x="4438650" y="3826192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96</xdr:row>
      <xdr:rowOff>0</xdr:rowOff>
    </xdr:from>
    <xdr:to>
      <xdr:col>3</xdr:col>
      <xdr:colOff>819150</xdr:colOff>
      <xdr:row>96</xdr:row>
      <xdr:rowOff>180975</xdr:rowOff>
    </xdr:to>
    <xdr:sp>
      <xdr:nvSpPr>
        <xdr:cNvPr id="39" name="TextBox 41"/>
        <xdr:cNvSpPr txBox="1">
          <a:spLocks noChangeArrowheads="1"/>
        </xdr:cNvSpPr>
      </xdr:nvSpPr>
      <xdr:spPr>
        <a:xfrm>
          <a:off x="4438650" y="396144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97</xdr:row>
      <xdr:rowOff>0</xdr:rowOff>
    </xdr:from>
    <xdr:to>
      <xdr:col>3</xdr:col>
      <xdr:colOff>819150</xdr:colOff>
      <xdr:row>97</xdr:row>
      <xdr:rowOff>180975</xdr:rowOff>
    </xdr:to>
    <xdr:sp>
      <xdr:nvSpPr>
        <xdr:cNvPr id="40" name="TextBox 42"/>
        <xdr:cNvSpPr txBox="1">
          <a:spLocks noChangeArrowheads="1"/>
        </xdr:cNvSpPr>
      </xdr:nvSpPr>
      <xdr:spPr>
        <a:xfrm>
          <a:off x="4438650" y="3993832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101</xdr:row>
      <xdr:rowOff>0</xdr:rowOff>
    </xdr:from>
    <xdr:to>
      <xdr:col>3</xdr:col>
      <xdr:colOff>819150</xdr:colOff>
      <xdr:row>101</xdr:row>
      <xdr:rowOff>180975</xdr:rowOff>
    </xdr:to>
    <xdr:sp>
      <xdr:nvSpPr>
        <xdr:cNvPr id="41" name="TextBox 43"/>
        <xdr:cNvSpPr txBox="1">
          <a:spLocks noChangeArrowheads="1"/>
        </xdr:cNvSpPr>
      </xdr:nvSpPr>
      <xdr:spPr>
        <a:xfrm>
          <a:off x="4438650" y="41128950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102</xdr:row>
      <xdr:rowOff>0</xdr:rowOff>
    </xdr:from>
    <xdr:to>
      <xdr:col>3</xdr:col>
      <xdr:colOff>819150</xdr:colOff>
      <xdr:row>102</xdr:row>
      <xdr:rowOff>180975</xdr:rowOff>
    </xdr:to>
    <xdr:sp>
      <xdr:nvSpPr>
        <xdr:cNvPr id="42" name="TextBox 44"/>
        <xdr:cNvSpPr txBox="1">
          <a:spLocks noChangeArrowheads="1"/>
        </xdr:cNvSpPr>
      </xdr:nvSpPr>
      <xdr:spPr>
        <a:xfrm>
          <a:off x="4438650" y="41452800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819150</xdr:colOff>
      <xdr:row>103</xdr:row>
      <xdr:rowOff>180975</xdr:rowOff>
    </xdr:to>
    <xdr:sp>
      <xdr:nvSpPr>
        <xdr:cNvPr id="43" name="TextBox 45"/>
        <xdr:cNvSpPr txBox="1">
          <a:spLocks noChangeArrowheads="1"/>
        </xdr:cNvSpPr>
      </xdr:nvSpPr>
      <xdr:spPr>
        <a:xfrm>
          <a:off x="4438650" y="41776650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104</xdr:row>
      <xdr:rowOff>0</xdr:rowOff>
    </xdr:from>
    <xdr:to>
      <xdr:col>3</xdr:col>
      <xdr:colOff>819150</xdr:colOff>
      <xdr:row>104</xdr:row>
      <xdr:rowOff>180975</xdr:rowOff>
    </xdr:to>
    <xdr:sp>
      <xdr:nvSpPr>
        <xdr:cNvPr id="44" name="TextBox 46"/>
        <xdr:cNvSpPr txBox="1">
          <a:spLocks noChangeArrowheads="1"/>
        </xdr:cNvSpPr>
      </xdr:nvSpPr>
      <xdr:spPr>
        <a:xfrm>
          <a:off x="4438650" y="42100500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105</xdr:row>
      <xdr:rowOff>0</xdr:rowOff>
    </xdr:from>
    <xdr:to>
      <xdr:col>3</xdr:col>
      <xdr:colOff>819150</xdr:colOff>
      <xdr:row>105</xdr:row>
      <xdr:rowOff>180975</xdr:rowOff>
    </xdr:to>
    <xdr:sp>
      <xdr:nvSpPr>
        <xdr:cNvPr id="45" name="TextBox 47"/>
        <xdr:cNvSpPr txBox="1">
          <a:spLocks noChangeArrowheads="1"/>
        </xdr:cNvSpPr>
      </xdr:nvSpPr>
      <xdr:spPr>
        <a:xfrm>
          <a:off x="4438650" y="42424350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819150</xdr:colOff>
      <xdr:row>106</xdr:row>
      <xdr:rowOff>180975</xdr:rowOff>
    </xdr:to>
    <xdr:sp>
      <xdr:nvSpPr>
        <xdr:cNvPr id="46" name="TextBox 48"/>
        <xdr:cNvSpPr txBox="1">
          <a:spLocks noChangeArrowheads="1"/>
        </xdr:cNvSpPr>
      </xdr:nvSpPr>
      <xdr:spPr>
        <a:xfrm>
          <a:off x="4438650" y="42748200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107</xdr:row>
      <xdr:rowOff>0</xdr:rowOff>
    </xdr:from>
    <xdr:to>
      <xdr:col>3</xdr:col>
      <xdr:colOff>819150</xdr:colOff>
      <xdr:row>107</xdr:row>
      <xdr:rowOff>180975</xdr:rowOff>
    </xdr:to>
    <xdr:sp>
      <xdr:nvSpPr>
        <xdr:cNvPr id="47" name="TextBox 49"/>
        <xdr:cNvSpPr txBox="1">
          <a:spLocks noChangeArrowheads="1"/>
        </xdr:cNvSpPr>
      </xdr:nvSpPr>
      <xdr:spPr>
        <a:xfrm>
          <a:off x="4438650" y="43072050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100</xdr:row>
      <xdr:rowOff>0</xdr:rowOff>
    </xdr:from>
    <xdr:to>
      <xdr:col>3</xdr:col>
      <xdr:colOff>819150</xdr:colOff>
      <xdr:row>100</xdr:row>
      <xdr:rowOff>180975</xdr:rowOff>
    </xdr:to>
    <xdr:sp>
      <xdr:nvSpPr>
        <xdr:cNvPr id="48" name="TextBox 50"/>
        <xdr:cNvSpPr txBox="1">
          <a:spLocks noChangeArrowheads="1"/>
        </xdr:cNvSpPr>
      </xdr:nvSpPr>
      <xdr:spPr>
        <a:xfrm>
          <a:off x="4438650" y="4089082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819150</xdr:colOff>
      <xdr:row>56</xdr:row>
      <xdr:rowOff>180975</xdr:rowOff>
    </xdr:to>
    <xdr:sp>
      <xdr:nvSpPr>
        <xdr:cNvPr id="49" name="TextBox 52"/>
        <xdr:cNvSpPr txBox="1">
          <a:spLocks noChangeArrowheads="1"/>
        </xdr:cNvSpPr>
      </xdr:nvSpPr>
      <xdr:spPr>
        <a:xfrm>
          <a:off x="4438650" y="1974532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46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40.7109375" style="0" customWidth="1"/>
    <col min="2" max="2" width="56.421875" style="0" customWidth="1"/>
    <col min="3" max="3" width="40.7109375" style="0" customWidth="1"/>
    <col min="4" max="4" width="52.421875" style="0" customWidth="1"/>
    <col min="5" max="6" width="9.140625" style="1" customWidth="1"/>
    <col min="7" max="7" width="14.00390625" style="1" customWidth="1"/>
    <col min="8" max="49" width="9.140625" style="1" customWidth="1"/>
  </cols>
  <sheetData>
    <row r="1" spans="1:4" ht="16.5" thickBot="1">
      <c r="A1" s="167" t="s">
        <v>455</v>
      </c>
      <c r="B1" s="167"/>
      <c r="C1" s="167"/>
      <c r="D1" s="167"/>
    </row>
    <row r="2" spans="1:4" ht="41.25" customHeight="1" thickBot="1" thickTop="1">
      <c r="A2" s="180" t="s">
        <v>454</v>
      </c>
      <c r="B2" s="181"/>
      <c r="C2" s="181"/>
      <c r="D2" s="182"/>
    </row>
    <row r="3" spans="1:47" ht="19.5" customHeight="1" thickBot="1">
      <c r="A3" s="177" t="s">
        <v>453</v>
      </c>
      <c r="B3" s="178"/>
      <c r="C3" s="178"/>
      <c r="D3" s="179"/>
      <c r="AS3" s="27"/>
      <c r="AT3" s="27"/>
      <c r="AU3" s="27" t="s">
        <v>20</v>
      </c>
    </row>
    <row r="4" spans="1:47" ht="19.5" customHeight="1">
      <c r="A4" s="135" t="s">
        <v>452</v>
      </c>
      <c r="B4" s="124"/>
      <c r="C4" s="47" t="s">
        <v>451</v>
      </c>
      <c r="D4" s="136"/>
      <c r="AS4" s="27"/>
      <c r="AT4" s="27"/>
      <c r="AU4" s="27" t="s">
        <v>21</v>
      </c>
    </row>
    <row r="5" spans="1:47" ht="19.5" customHeight="1">
      <c r="A5" s="137" t="s">
        <v>450</v>
      </c>
      <c r="B5" s="124"/>
      <c r="C5" s="47" t="s">
        <v>449</v>
      </c>
      <c r="D5" s="138"/>
      <c r="AS5" s="27"/>
      <c r="AT5" s="27"/>
      <c r="AU5" s="27"/>
    </row>
    <row r="6" spans="1:47" ht="19.5" customHeight="1">
      <c r="A6" s="137" t="s">
        <v>448</v>
      </c>
      <c r="B6" s="124"/>
      <c r="C6" s="47" t="s">
        <v>447</v>
      </c>
      <c r="D6" s="138"/>
      <c r="AS6" s="27"/>
      <c r="AT6" s="27"/>
      <c r="AU6" s="27"/>
    </row>
    <row r="7" spans="1:47" ht="24">
      <c r="A7" s="137" t="s">
        <v>446</v>
      </c>
      <c r="B7" s="124"/>
      <c r="C7" s="134" t="s">
        <v>445</v>
      </c>
      <c r="D7" s="139"/>
      <c r="AS7" s="27"/>
      <c r="AT7" s="27"/>
      <c r="AU7" s="27"/>
    </row>
    <row r="8" spans="1:47" ht="12.75">
      <c r="A8" s="137" t="s">
        <v>427</v>
      </c>
      <c r="B8" s="125"/>
      <c r="C8" s="47" t="s">
        <v>444</v>
      </c>
      <c r="D8" s="140"/>
      <c r="AS8" s="27"/>
      <c r="AT8" s="27"/>
      <c r="AU8" s="27"/>
    </row>
    <row r="9" spans="1:47" ht="12.75">
      <c r="A9" s="137" t="s">
        <v>443</v>
      </c>
      <c r="B9" s="126"/>
      <c r="C9" s="47" t="s">
        <v>442</v>
      </c>
      <c r="D9" s="139"/>
      <c r="AS9" s="27"/>
      <c r="AT9" s="27"/>
      <c r="AU9" s="27"/>
    </row>
    <row r="10" spans="1:47" ht="12.75">
      <c r="A10" s="137" t="s">
        <v>441</v>
      </c>
      <c r="B10" s="125"/>
      <c r="C10" s="47" t="s">
        <v>440</v>
      </c>
      <c r="D10" s="139"/>
      <c r="AS10" s="27"/>
      <c r="AT10" s="27"/>
      <c r="AU10" s="27"/>
    </row>
    <row r="11" spans="1:47" ht="13.5" thickBot="1">
      <c r="A11" s="137" t="s">
        <v>439</v>
      </c>
      <c r="B11" s="127"/>
      <c r="C11" s="47" t="s">
        <v>438</v>
      </c>
      <c r="D11" s="141"/>
      <c r="AS11" s="27"/>
      <c r="AT11" s="27"/>
      <c r="AU11" s="27"/>
    </row>
    <row r="12" spans="1:47" ht="13.5" thickBot="1">
      <c r="A12" s="177" t="s">
        <v>437</v>
      </c>
      <c r="B12" s="178"/>
      <c r="C12" s="178"/>
      <c r="D12" s="179"/>
      <c r="AS12" s="27"/>
      <c r="AT12" s="27"/>
      <c r="AU12" s="27"/>
    </row>
    <row r="13" spans="1:47" ht="12.75">
      <c r="A13" s="135" t="s">
        <v>436</v>
      </c>
      <c r="B13" s="125"/>
      <c r="C13" s="133" t="s">
        <v>435</v>
      </c>
      <c r="D13" s="139"/>
      <c r="AS13" s="27"/>
      <c r="AT13" s="27"/>
      <c r="AU13" s="27"/>
    </row>
    <row r="14" spans="1:47" ht="12.75">
      <c r="A14" s="137" t="s">
        <v>434</v>
      </c>
      <c r="B14" s="125"/>
      <c r="C14" s="47" t="s">
        <v>434</v>
      </c>
      <c r="D14" s="139"/>
      <c r="AS14" s="27"/>
      <c r="AT14" s="27"/>
      <c r="AU14" s="27"/>
    </row>
    <row r="15" spans="1:47" ht="12.75">
      <c r="A15" s="137" t="s">
        <v>428</v>
      </c>
      <c r="B15" s="125"/>
      <c r="C15" s="47" t="s">
        <v>428</v>
      </c>
      <c r="D15" s="139"/>
      <c r="AS15" s="27"/>
      <c r="AT15" s="27"/>
      <c r="AU15" s="27"/>
    </row>
    <row r="16" spans="1:47" ht="12.75">
      <c r="A16" s="137" t="s">
        <v>433</v>
      </c>
      <c r="B16" s="125"/>
      <c r="C16" s="47" t="s">
        <v>432</v>
      </c>
      <c r="D16" s="139"/>
      <c r="AS16" s="27"/>
      <c r="AT16" s="27"/>
      <c r="AU16" s="27"/>
    </row>
    <row r="17" spans="1:47" ht="12.75">
      <c r="A17" s="137" t="s">
        <v>426</v>
      </c>
      <c r="B17" s="128"/>
      <c r="C17" s="47" t="s">
        <v>426</v>
      </c>
      <c r="D17" s="141"/>
      <c r="AS17" s="27"/>
      <c r="AT17" s="27"/>
      <c r="AU17" s="27"/>
    </row>
    <row r="18" spans="1:47" ht="12.75">
      <c r="A18" s="135" t="s">
        <v>431</v>
      </c>
      <c r="B18" s="126"/>
      <c r="C18" s="133" t="s">
        <v>430</v>
      </c>
      <c r="D18" s="139"/>
      <c r="AS18" s="27"/>
      <c r="AT18" s="27"/>
      <c r="AU18" s="27"/>
    </row>
    <row r="19" spans="1:47" ht="12.75">
      <c r="A19" s="137" t="s">
        <v>429</v>
      </c>
      <c r="B19" s="126"/>
      <c r="C19" s="47" t="s">
        <v>429</v>
      </c>
      <c r="D19" s="139"/>
      <c r="AS19" s="27"/>
      <c r="AT19" s="27"/>
      <c r="AU19" s="27"/>
    </row>
    <row r="20" spans="1:47" ht="12.75">
      <c r="A20" s="137" t="s">
        <v>428</v>
      </c>
      <c r="B20" s="126"/>
      <c r="C20" s="47" t="s">
        <v>428</v>
      </c>
      <c r="D20" s="139"/>
      <c r="AS20" s="27"/>
      <c r="AT20" s="27"/>
      <c r="AU20" s="27"/>
    </row>
    <row r="21" spans="1:47" ht="12.75">
      <c r="A21" s="137" t="s">
        <v>427</v>
      </c>
      <c r="B21" s="126"/>
      <c r="C21" s="47" t="s">
        <v>427</v>
      </c>
      <c r="D21" s="139"/>
      <c r="AS21" s="27"/>
      <c r="AT21" s="27"/>
      <c r="AU21" s="27"/>
    </row>
    <row r="22" spans="1:47" ht="13.5" thickBot="1">
      <c r="A22" s="137" t="s">
        <v>426</v>
      </c>
      <c r="B22" s="129"/>
      <c r="C22" s="47" t="s">
        <v>426</v>
      </c>
      <c r="D22" s="139"/>
      <c r="AS22" s="27"/>
      <c r="AT22" s="27"/>
      <c r="AU22" s="27"/>
    </row>
    <row r="23" spans="1:47" ht="13.5" thickBot="1">
      <c r="A23" s="177" t="s">
        <v>535</v>
      </c>
      <c r="B23" s="178"/>
      <c r="C23" s="178"/>
      <c r="D23" s="179"/>
      <c r="AS23" s="27"/>
      <c r="AT23" s="27"/>
      <c r="AU23" s="27"/>
    </row>
    <row r="24" spans="1:47" ht="21" customHeight="1">
      <c r="A24" s="137" t="s">
        <v>425</v>
      </c>
      <c r="B24" s="130"/>
      <c r="C24" s="47" t="s">
        <v>424</v>
      </c>
      <c r="D24" s="142"/>
      <c r="AS24" s="27"/>
      <c r="AT24" s="27"/>
      <c r="AU24" s="27"/>
    </row>
    <row r="25" spans="1:47" ht="19.5" customHeight="1">
      <c r="A25" s="137" t="s">
        <v>423</v>
      </c>
      <c r="B25" s="131"/>
      <c r="C25" s="47" t="s">
        <v>422</v>
      </c>
      <c r="D25" s="138"/>
      <c r="AS25" s="27"/>
      <c r="AT25" s="27"/>
      <c r="AU25" s="27"/>
    </row>
    <row r="26" spans="1:47" ht="19.5" customHeight="1">
      <c r="A26" s="137" t="s">
        <v>421</v>
      </c>
      <c r="B26" s="124"/>
      <c r="C26" s="47" t="s">
        <v>420</v>
      </c>
      <c r="D26" s="138"/>
      <c r="AS26" s="27" t="s">
        <v>419</v>
      </c>
      <c r="AT26" s="27"/>
      <c r="AU26" s="27" t="s">
        <v>418</v>
      </c>
    </row>
    <row r="27" spans="1:47" ht="19.5" customHeight="1">
      <c r="A27" s="137" t="s">
        <v>417</v>
      </c>
      <c r="B27" s="124"/>
      <c r="C27" s="47" t="s">
        <v>416</v>
      </c>
      <c r="D27" s="138"/>
      <c r="AS27" s="27" t="s">
        <v>415</v>
      </c>
      <c r="AT27" s="27"/>
      <c r="AU27" s="27" t="s">
        <v>414</v>
      </c>
    </row>
    <row r="28" spans="1:47" ht="19.5" customHeight="1">
      <c r="A28" s="137" t="s">
        <v>413</v>
      </c>
      <c r="B28" s="124"/>
      <c r="C28" s="47" t="s">
        <v>412</v>
      </c>
      <c r="D28" s="138"/>
      <c r="AS28" s="27" t="s">
        <v>411</v>
      </c>
      <c r="AT28" s="27"/>
      <c r="AU28" s="27"/>
    </row>
    <row r="29" spans="1:47" ht="19.5" customHeight="1">
      <c r="A29" s="137" t="s">
        <v>410</v>
      </c>
      <c r="B29" s="132"/>
      <c r="C29" s="47" t="s">
        <v>409</v>
      </c>
      <c r="D29" s="142"/>
      <c r="AS29" s="27" t="s">
        <v>408</v>
      </c>
      <c r="AT29" s="27"/>
      <c r="AU29" s="27"/>
    </row>
    <row r="30" spans="1:4" ht="33.75" customHeight="1">
      <c r="A30" s="143" t="s">
        <v>407</v>
      </c>
      <c r="B30" s="183">
        <f>Criteria!I109</f>
        <v>0</v>
      </c>
      <c r="C30" s="184"/>
      <c r="D30" s="185"/>
    </row>
    <row r="31" spans="1:4" ht="29.25" customHeight="1" thickBot="1">
      <c r="A31" s="144" t="s">
        <v>403</v>
      </c>
      <c r="B31" s="168"/>
      <c r="C31" s="169"/>
      <c r="D31" s="170"/>
    </row>
    <row r="32" spans="1:4" ht="24.75" customHeight="1" thickTop="1">
      <c r="A32" s="158" t="s">
        <v>402</v>
      </c>
      <c r="B32" s="171"/>
      <c r="C32" s="172"/>
      <c r="D32" s="159"/>
    </row>
    <row r="33" spans="1:4" ht="19.5" customHeight="1">
      <c r="A33" s="145" t="s">
        <v>401</v>
      </c>
      <c r="B33" s="173"/>
      <c r="C33" s="174"/>
      <c r="D33" s="146"/>
    </row>
    <row r="34" spans="1:4" ht="19.5" customHeight="1">
      <c r="A34" s="147"/>
      <c r="B34" s="173"/>
      <c r="C34" s="174"/>
      <c r="D34" s="146"/>
    </row>
    <row r="35" spans="1:4" ht="19.5" customHeight="1">
      <c r="A35" s="147"/>
      <c r="B35" s="173"/>
      <c r="C35" s="174"/>
      <c r="D35" s="146"/>
    </row>
    <row r="36" spans="1:4" ht="19.5" customHeight="1">
      <c r="A36" s="147"/>
      <c r="B36" s="173"/>
      <c r="C36" s="174"/>
      <c r="D36" s="146"/>
    </row>
    <row r="37" spans="1:4" ht="19.5" customHeight="1">
      <c r="A37" s="147"/>
      <c r="B37" s="173"/>
      <c r="C37" s="174"/>
      <c r="D37" s="146"/>
    </row>
    <row r="38" spans="1:4" ht="15.75" customHeight="1">
      <c r="A38" s="147"/>
      <c r="B38" s="173"/>
      <c r="C38" s="174"/>
      <c r="D38" s="146"/>
    </row>
    <row r="39" spans="1:4" ht="15.75" customHeight="1">
      <c r="A39" s="147"/>
      <c r="B39" s="173"/>
      <c r="C39" s="174"/>
      <c r="D39" s="146"/>
    </row>
    <row r="40" spans="1:4" ht="21.75" customHeight="1" thickBot="1">
      <c r="A40" s="160"/>
      <c r="B40" s="175"/>
      <c r="C40" s="176"/>
      <c r="D40" s="161"/>
    </row>
    <row r="41" spans="1:9" ht="22.5" customHeight="1">
      <c r="A41" s="148" t="s">
        <v>534</v>
      </c>
      <c r="B41" s="49"/>
      <c r="C41" s="49"/>
      <c r="D41" s="149"/>
      <c r="E41" s="48"/>
      <c r="F41" s="48"/>
      <c r="G41" s="48"/>
      <c r="H41" s="48"/>
      <c r="I41" s="48"/>
    </row>
    <row r="42" spans="1:9" ht="12.75">
      <c r="A42" s="150" t="s">
        <v>533</v>
      </c>
      <c r="B42" s="162"/>
      <c r="C42" s="163"/>
      <c r="D42" s="164"/>
      <c r="E42" s="48"/>
      <c r="F42" s="48"/>
      <c r="G42" s="48"/>
      <c r="H42" s="48"/>
      <c r="I42" s="48"/>
    </row>
    <row r="43" spans="1:9" ht="12.75">
      <c r="A43" s="151"/>
      <c r="B43" s="163"/>
      <c r="C43" s="163"/>
      <c r="D43" s="164"/>
      <c r="E43" s="48"/>
      <c r="F43" s="48"/>
      <c r="G43" s="48"/>
      <c r="H43" s="48"/>
      <c r="I43" s="48"/>
    </row>
    <row r="44" spans="1:9" ht="12.75">
      <c r="A44" s="150" t="s">
        <v>531</v>
      </c>
      <c r="B44" s="163"/>
      <c r="C44" s="163"/>
      <c r="D44" s="164"/>
      <c r="E44" s="48"/>
      <c r="F44" s="48"/>
      <c r="G44" s="48"/>
      <c r="H44" s="48"/>
      <c r="I44" s="48"/>
    </row>
    <row r="45" spans="1:9" ht="12.75">
      <c r="A45" s="151"/>
      <c r="B45" s="163"/>
      <c r="C45" s="163"/>
      <c r="D45" s="164"/>
      <c r="E45" s="48"/>
      <c r="F45" s="48"/>
      <c r="G45" s="48"/>
      <c r="H45" s="48"/>
      <c r="I45" s="48"/>
    </row>
    <row r="46" spans="1:9" ht="12.75">
      <c r="A46" s="152" t="s">
        <v>532</v>
      </c>
      <c r="B46" s="163"/>
      <c r="C46" s="163"/>
      <c r="D46" s="164"/>
      <c r="E46" s="48"/>
      <c r="F46" s="48"/>
      <c r="G46" s="48"/>
      <c r="H46" s="48"/>
      <c r="I46" s="48"/>
    </row>
    <row r="47" spans="1:9" ht="12.75">
      <c r="A47" s="151"/>
      <c r="B47" s="163"/>
      <c r="C47" s="163"/>
      <c r="D47" s="164"/>
      <c r="E47" s="48"/>
      <c r="F47" s="48"/>
      <c r="G47" s="48"/>
      <c r="H47" s="48"/>
      <c r="I47" s="48"/>
    </row>
    <row r="48" spans="1:9" ht="12.75">
      <c r="A48" s="153" t="s">
        <v>1</v>
      </c>
      <c r="B48" s="163"/>
      <c r="C48" s="163"/>
      <c r="D48" s="164"/>
      <c r="E48" s="48"/>
      <c r="F48" s="48"/>
      <c r="G48" s="48"/>
      <c r="H48" s="48"/>
      <c r="I48" s="48"/>
    </row>
    <row r="49" spans="1:9" ht="13.5" thickBot="1">
      <c r="A49" s="154"/>
      <c r="B49" s="165"/>
      <c r="C49" s="165"/>
      <c r="D49" s="166"/>
      <c r="E49" s="48"/>
      <c r="F49" s="48"/>
      <c r="G49" s="48"/>
      <c r="H49" s="48"/>
      <c r="I49" s="48"/>
    </row>
    <row r="50" spans="1:4" ht="30" customHeight="1" thickBot="1">
      <c r="A50" s="155" t="s">
        <v>527</v>
      </c>
      <c r="B50" s="156" t="s">
        <v>406</v>
      </c>
      <c r="C50" s="156" t="s">
        <v>405</v>
      </c>
      <c r="D50" s="157" t="s">
        <v>404</v>
      </c>
    </row>
    <row r="51" spans="1:4" ht="13.5" thickTop="1">
      <c r="A51" s="1"/>
      <c r="B51" s="1"/>
      <c r="C51" s="1"/>
      <c r="D51" s="1"/>
    </row>
    <row r="52" spans="1:4" ht="12.75">
      <c r="A52" s="1"/>
      <c r="B52" s="1"/>
      <c r="C52" s="1"/>
      <c r="D52" s="1"/>
    </row>
    <row r="53" spans="1:4" ht="12.75">
      <c r="A53" s="1"/>
      <c r="B53" s="1"/>
      <c r="C53" s="1"/>
      <c r="D53" s="1"/>
    </row>
    <row r="54" spans="1:4" ht="12.75">
      <c r="A54" s="1"/>
      <c r="B54" s="1"/>
      <c r="C54" s="1"/>
      <c r="D54" s="1"/>
    </row>
    <row r="55" spans="1:4" ht="12.75">
      <c r="A55" s="1"/>
      <c r="B55" s="1"/>
      <c r="C55" s="1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  <row r="115" spans="1:4" ht="12.75">
      <c r="A115" s="1"/>
      <c r="B115" s="1"/>
      <c r="C115" s="1"/>
      <c r="D115" s="1"/>
    </row>
    <row r="116" spans="1:4" ht="12.75">
      <c r="A116" s="1"/>
      <c r="B116" s="1"/>
      <c r="C116" s="1"/>
      <c r="D116" s="1"/>
    </row>
    <row r="117" spans="1:4" ht="12.75">
      <c r="A117" s="1"/>
      <c r="B117" s="1"/>
      <c r="C117" s="1"/>
      <c r="D117" s="1"/>
    </row>
    <row r="118" spans="1:4" ht="12.75">
      <c r="A118" s="1"/>
      <c r="B118" s="1"/>
      <c r="C118" s="1"/>
      <c r="D118" s="1"/>
    </row>
    <row r="119" spans="1:4" ht="12.75">
      <c r="A119" s="1"/>
      <c r="B119" s="1"/>
      <c r="C119" s="1"/>
      <c r="D119" s="1"/>
    </row>
    <row r="120" spans="1:4" ht="12.75">
      <c r="A120" s="1"/>
      <c r="B120" s="1"/>
      <c r="C120" s="1"/>
      <c r="D120" s="1"/>
    </row>
    <row r="121" spans="1:4" ht="12.75">
      <c r="A121" s="1"/>
      <c r="B121" s="1"/>
      <c r="C121" s="1"/>
      <c r="D121" s="1"/>
    </row>
    <row r="122" spans="1:4" ht="12.75">
      <c r="A122" s="1"/>
      <c r="B122" s="1"/>
      <c r="C122" s="1"/>
      <c r="D122" s="1"/>
    </row>
    <row r="123" spans="1:4" ht="12.75">
      <c r="A123" s="1"/>
      <c r="B123" s="1"/>
      <c r="C123" s="1"/>
      <c r="D123" s="1"/>
    </row>
    <row r="124" spans="1:4" ht="12.75">
      <c r="A124" s="1"/>
      <c r="B124" s="1"/>
      <c r="C124" s="1"/>
      <c r="D124" s="1"/>
    </row>
    <row r="125" spans="1:4" ht="12.75">
      <c r="A125" s="1"/>
      <c r="B125" s="1"/>
      <c r="C125" s="1"/>
      <c r="D125" s="1"/>
    </row>
    <row r="126" spans="1:4" ht="12.75">
      <c r="A126" s="1"/>
      <c r="B126" s="1"/>
      <c r="C126" s="1"/>
      <c r="D126" s="1"/>
    </row>
    <row r="127" spans="1:4" ht="12.75">
      <c r="A127" s="1"/>
      <c r="B127" s="1"/>
      <c r="C127" s="1"/>
      <c r="D127" s="1"/>
    </row>
    <row r="128" spans="1:4" ht="12.75">
      <c r="A128" s="1"/>
      <c r="B128" s="1"/>
      <c r="C128" s="1"/>
      <c r="D128" s="1"/>
    </row>
    <row r="129" spans="1:4" ht="12.75">
      <c r="A129" s="1"/>
      <c r="B129" s="1"/>
      <c r="C129" s="1"/>
      <c r="D129" s="1"/>
    </row>
    <row r="130" spans="1:4" ht="12.75">
      <c r="A130" s="1"/>
      <c r="B130" s="1"/>
      <c r="C130" s="1"/>
      <c r="D130" s="1"/>
    </row>
    <row r="131" spans="1:4" ht="12.75">
      <c r="A131" s="1"/>
      <c r="B131" s="1"/>
      <c r="C131" s="1"/>
      <c r="D131" s="1"/>
    </row>
    <row r="132" spans="1:4" ht="12.75">
      <c r="A132" s="1"/>
      <c r="B132" s="1"/>
      <c r="C132" s="1"/>
      <c r="D132" s="1"/>
    </row>
    <row r="133" spans="1:4" ht="12.75">
      <c r="A133" s="1"/>
      <c r="B133" s="1"/>
      <c r="C133" s="1"/>
      <c r="D133" s="1"/>
    </row>
    <row r="134" spans="1:4" ht="12.75">
      <c r="A134" s="1"/>
      <c r="B134" s="1"/>
      <c r="C134" s="1"/>
      <c r="D134" s="1"/>
    </row>
    <row r="135" spans="1:4" ht="12.75">
      <c r="A135" s="1"/>
      <c r="B135" s="1"/>
      <c r="C135" s="1"/>
      <c r="D135" s="1"/>
    </row>
    <row r="136" spans="1:4" ht="12.75">
      <c r="A136" s="1"/>
      <c r="B136" s="1"/>
      <c r="C136" s="1"/>
      <c r="D136" s="1"/>
    </row>
    <row r="137" spans="1:4" ht="12.75">
      <c r="A137" s="1"/>
      <c r="B137" s="1"/>
      <c r="C137" s="1"/>
      <c r="D137" s="1"/>
    </row>
    <row r="138" spans="1:4" ht="12.75">
      <c r="A138" s="1"/>
      <c r="B138" s="1"/>
      <c r="C138" s="1"/>
      <c r="D138" s="1"/>
    </row>
    <row r="139" spans="1:4" ht="12.75">
      <c r="A139" s="1"/>
      <c r="B139" s="1"/>
      <c r="C139" s="1"/>
      <c r="D139" s="1"/>
    </row>
    <row r="140" spans="1:4" ht="12.75">
      <c r="A140" s="1"/>
      <c r="B140" s="1"/>
      <c r="C140" s="1"/>
      <c r="D140" s="1"/>
    </row>
    <row r="141" spans="1:4" ht="12.75">
      <c r="A141" s="1"/>
      <c r="B141" s="1"/>
      <c r="C141" s="1"/>
      <c r="D141" s="1"/>
    </row>
    <row r="142" spans="1:4" ht="12.75">
      <c r="A142" s="1"/>
      <c r="B142" s="1"/>
      <c r="C142" s="1"/>
      <c r="D142" s="1"/>
    </row>
    <row r="143" spans="1:4" ht="12.75">
      <c r="A143" s="1"/>
      <c r="B143" s="1"/>
      <c r="C143" s="1"/>
      <c r="D143" s="1"/>
    </row>
    <row r="144" spans="1:4" ht="12.75">
      <c r="A144" s="1"/>
      <c r="B144" s="1"/>
      <c r="C144" s="1"/>
      <c r="D144" s="1"/>
    </row>
    <row r="145" spans="1:4" ht="12.75">
      <c r="A145" s="1"/>
      <c r="B145" s="1"/>
      <c r="C145" s="1"/>
      <c r="D145" s="1"/>
    </row>
    <row r="146" spans="1:4" ht="12.75">
      <c r="A146" s="1"/>
      <c r="B146" s="1"/>
      <c r="C146" s="1"/>
      <c r="D146" s="1"/>
    </row>
  </sheetData>
  <sheetProtection sheet="1" objects="1" scenarios="1" selectLockedCells="1"/>
  <mergeCells count="12">
    <mergeCell ref="B42:D43"/>
    <mergeCell ref="B44:D45"/>
    <mergeCell ref="B46:D47"/>
    <mergeCell ref="B48:D49"/>
    <mergeCell ref="A1:D1"/>
    <mergeCell ref="B31:D31"/>
    <mergeCell ref="B32:C40"/>
    <mergeCell ref="A3:D3"/>
    <mergeCell ref="A2:D2"/>
    <mergeCell ref="A23:D23"/>
    <mergeCell ref="B30:D30"/>
    <mergeCell ref="A12:D12"/>
  </mergeCells>
  <dataValidations count="2">
    <dataValidation type="list" allowBlank="1" showInputMessage="1" showErrorMessage="1" sqref="B27">
      <formula1>$AU$26:$AU$27</formula1>
    </dataValidation>
    <dataValidation type="list" allowBlank="1" showInputMessage="1" showErrorMessage="1" sqref="B26">
      <formula1>$AS$26:$AS$29</formula1>
    </dataValidation>
  </dataValidations>
  <printOptions horizontalCentered="1"/>
  <pageMargins left="0.25" right="0.25" top="0.25" bottom="0.35" header="0.3" footer="0.2"/>
  <pageSetup fitToHeight="1" fitToWidth="1" horizontalDpi="2400" verticalDpi="2400" orientation="landscape" scale="66" r:id="rId3"/>
  <headerFooter alignWithMargins="0">
    <oddFooter>&amp;R&amp;9M2F006 / C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3"/>
  <sheetViews>
    <sheetView zoomScale="130" zoomScaleNormal="130" zoomScalePageLayoutView="0" workbookViewId="0" topLeftCell="A1">
      <pane ySplit="3" topLeftCell="A4" activePane="bottomLeft" state="frozen"/>
      <selection pane="topLeft" activeCell="C7" sqref="C7"/>
      <selection pane="bottomLeft" activeCell="D47" sqref="D47"/>
    </sheetView>
  </sheetViews>
  <sheetFormatPr defaultColWidth="9.140625" defaultRowHeight="12.75"/>
  <cols>
    <col min="1" max="1" width="5.140625" style="0" customWidth="1"/>
    <col min="2" max="2" width="46.8515625" style="4" customWidth="1"/>
    <col min="3" max="3" width="14.57421875" style="3" customWidth="1"/>
    <col min="4" max="4" width="20.57421875" style="0" customWidth="1"/>
    <col min="5" max="5" width="23.8515625" style="0" customWidth="1"/>
    <col min="6" max="6" width="21.8515625" style="0" customWidth="1"/>
    <col min="7" max="8" width="19.7109375" style="0" customWidth="1"/>
    <col min="9" max="9" width="16.140625" style="2" customWidth="1"/>
    <col min="10" max="10" width="12.421875" style="37" customWidth="1"/>
    <col min="11" max="11" width="4.57421875" style="38" bestFit="1" customWidth="1"/>
    <col min="12" max="12" width="2.00390625" style="0" customWidth="1"/>
    <col min="13" max="17" width="9.140625" style="35" customWidth="1"/>
    <col min="18" max="18" width="5.7109375" style="35" bestFit="1" customWidth="1"/>
    <col min="19" max="19" width="4.57421875" style="36" bestFit="1" customWidth="1"/>
    <col min="20" max="21" width="9.140625" style="35" customWidth="1"/>
  </cols>
  <sheetData>
    <row r="1" spans="1:19" ht="16.5" thickBot="1">
      <c r="A1" s="186" t="s">
        <v>400</v>
      </c>
      <c r="B1" s="187"/>
      <c r="C1" s="187"/>
      <c r="D1" s="187"/>
      <c r="E1" s="187"/>
      <c r="F1" s="187"/>
      <c r="G1" s="187"/>
      <c r="H1" s="187"/>
      <c r="I1" s="188"/>
      <c r="M1" s="35">
        <v>1</v>
      </c>
      <c r="N1" s="35">
        <v>1</v>
      </c>
      <c r="O1" s="35">
        <v>1</v>
      </c>
      <c r="P1" s="35">
        <v>1</v>
      </c>
      <c r="Q1" s="35" t="s">
        <v>20</v>
      </c>
      <c r="R1" s="35" t="str">
        <f>J4</f>
        <v>Management</v>
      </c>
      <c r="S1" s="36">
        <f>K4</f>
        <v>0</v>
      </c>
    </row>
    <row r="2" spans="1:19" ht="19.5" thickBot="1">
      <c r="A2" s="189" t="s">
        <v>399</v>
      </c>
      <c r="B2" s="190"/>
      <c r="C2" s="190"/>
      <c r="D2" s="190"/>
      <c r="E2" s="190"/>
      <c r="F2" s="190"/>
      <c r="G2" s="190"/>
      <c r="H2" s="190"/>
      <c r="I2" s="191"/>
      <c r="J2" s="39"/>
      <c r="M2" s="35">
        <v>2</v>
      </c>
      <c r="N2" s="35">
        <v>2</v>
      </c>
      <c r="O2" s="35">
        <v>3</v>
      </c>
      <c r="P2" s="35">
        <v>5</v>
      </c>
      <c r="Q2" s="35" t="s">
        <v>21</v>
      </c>
      <c r="R2" s="35" t="str">
        <f>J13</f>
        <v>Financial</v>
      </c>
      <c r="S2" s="36">
        <f>K13</f>
        <v>0</v>
      </c>
    </row>
    <row r="3" spans="1:19" ht="16.5" thickBot="1">
      <c r="A3" s="192" t="s">
        <v>398</v>
      </c>
      <c r="B3" s="193"/>
      <c r="C3" s="54" t="s">
        <v>530</v>
      </c>
      <c r="D3" s="55">
        <v>1</v>
      </c>
      <c r="E3" s="55">
        <v>2</v>
      </c>
      <c r="F3" s="55">
        <v>3</v>
      </c>
      <c r="G3" s="55">
        <v>4</v>
      </c>
      <c r="H3" s="55">
        <v>5</v>
      </c>
      <c r="I3" s="55" t="s">
        <v>397</v>
      </c>
      <c r="M3" s="35">
        <v>3</v>
      </c>
      <c r="N3" s="35">
        <v>3</v>
      </c>
      <c r="O3" s="35">
        <v>5</v>
      </c>
      <c r="R3" s="35" t="str">
        <f>J20</f>
        <v>Capacity</v>
      </c>
      <c r="S3" s="36">
        <f>K20</f>
        <v>0</v>
      </c>
    </row>
    <row r="4" spans="1:19" ht="18.75" thickBot="1">
      <c r="A4" s="194" t="s">
        <v>396</v>
      </c>
      <c r="B4" s="195"/>
      <c r="C4" s="195"/>
      <c r="D4" s="195"/>
      <c r="E4" s="195"/>
      <c r="F4" s="195"/>
      <c r="G4" s="195"/>
      <c r="H4" s="195"/>
      <c r="I4" s="196"/>
      <c r="J4" s="37" t="s">
        <v>518</v>
      </c>
      <c r="K4" s="38">
        <f>AVERAGE(I5:I12)</f>
        <v>0</v>
      </c>
      <c r="M4" s="35">
        <v>4</v>
      </c>
      <c r="N4" s="35">
        <v>4</v>
      </c>
      <c r="R4" s="35" t="str">
        <f>J26</f>
        <v>Facility</v>
      </c>
      <c r="S4" s="36">
        <f>K26</f>
        <v>0</v>
      </c>
    </row>
    <row r="5" spans="1:19" ht="60">
      <c r="A5" s="56" t="s">
        <v>395</v>
      </c>
      <c r="B5" s="57" t="s">
        <v>394</v>
      </c>
      <c r="C5" s="10"/>
      <c r="D5" s="58" t="s">
        <v>393</v>
      </c>
      <c r="E5" s="58" t="s">
        <v>392</v>
      </c>
      <c r="F5" s="59" t="s">
        <v>391</v>
      </c>
      <c r="G5" s="60" t="s">
        <v>390</v>
      </c>
      <c r="H5" s="60" t="s">
        <v>389</v>
      </c>
      <c r="I5" s="61">
        <f aca="true" t="shared" si="0" ref="I5:I12">C5</f>
        <v>0</v>
      </c>
      <c r="M5" s="35">
        <v>5</v>
      </c>
      <c r="N5" s="35">
        <v>5</v>
      </c>
      <c r="R5" s="35" t="str">
        <f>J34</f>
        <v>Lead Time</v>
      </c>
      <c r="S5" s="36">
        <f>K34</f>
        <v>0</v>
      </c>
    </row>
    <row r="6" spans="1:19" ht="38.25">
      <c r="A6" s="56" t="s">
        <v>388</v>
      </c>
      <c r="B6" s="57" t="s">
        <v>387</v>
      </c>
      <c r="C6" s="10"/>
      <c r="D6" s="62" t="s">
        <v>386</v>
      </c>
      <c r="E6" s="62" t="s">
        <v>385</v>
      </c>
      <c r="F6" s="62" t="s">
        <v>384</v>
      </c>
      <c r="G6" s="62" t="s">
        <v>383</v>
      </c>
      <c r="H6" s="62" t="s">
        <v>382</v>
      </c>
      <c r="I6" s="63">
        <f t="shared" si="0"/>
        <v>0</v>
      </c>
      <c r="J6" s="40"/>
      <c r="M6" s="35">
        <v>6</v>
      </c>
      <c r="R6" s="35" t="str">
        <f>J39</f>
        <v>Technology</v>
      </c>
      <c r="S6" s="36">
        <f>K39</f>
        <v>0</v>
      </c>
    </row>
    <row r="7" spans="1:19" ht="26.25" customHeight="1">
      <c r="A7" s="56" t="s">
        <v>381</v>
      </c>
      <c r="B7" s="57" t="s">
        <v>380</v>
      </c>
      <c r="C7" s="10"/>
      <c r="D7" s="62" t="s">
        <v>379</v>
      </c>
      <c r="E7" s="62" t="s">
        <v>378</v>
      </c>
      <c r="F7" s="62" t="s">
        <v>377</v>
      </c>
      <c r="G7" s="62" t="s">
        <v>376</v>
      </c>
      <c r="H7" s="62" t="s">
        <v>375</v>
      </c>
      <c r="I7" s="63">
        <f t="shared" si="0"/>
        <v>0</v>
      </c>
      <c r="J7" s="40"/>
      <c r="M7" s="35">
        <v>7</v>
      </c>
      <c r="R7" s="35" t="str">
        <f>J53</f>
        <v>Quality</v>
      </c>
      <c r="S7" s="36">
        <f>K53</f>
        <v>0</v>
      </c>
    </row>
    <row r="8" spans="1:19" ht="22.5" customHeight="1">
      <c r="A8" s="56" t="s">
        <v>374</v>
      </c>
      <c r="B8" s="57" t="s">
        <v>373</v>
      </c>
      <c r="C8" s="10"/>
      <c r="D8" s="62" t="s">
        <v>372</v>
      </c>
      <c r="E8" s="62"/>
      <c r="F8" s="62">
        <v>1</v>
      </c>
      <c r="G8" s="62"/>
      <c r="H8" s="62">
        <v>0</v>
      </c>
      <c r="I8" s="63">
        <f t="shared" si="0"/>
        <v>0</v>
      </c>
      <c r="J8" s="40"/>
      <c r="R8" s="35" t="str">
        <f>J65</f>
        <v>Prod &amp; Proc</v>
      </c>
      <c r="S8" s="36">
        <f>K65</f>
        <v>0</v>
      </c>
    </row>
    <row r="9" spans="1:19" ht="36">
      <c r="A9" s="56" t="s">
        <v>371</v>
      </c>
      <c r="B9" s="57" t="s">
        <v>370</v>
      </c>
      <c r="C9" s="10"/>
      <c r="D9" s="64" t="s">
        <v>369</v>
      </c>
      <c r="E9" s="64" t="s">
        <v>368</v>
      </c>
      <c r="F9" s="65" t="s">
        <v>367</v>
      </c>
      <c r="G9" s="65" t="s">
        <v>366</v>
      </c>
      <c r="H9" s="65" t="s">
        <v>365</v>
      </c>
      <c r="I9" s="63">
        <f t="shared" si="0"/>
        <v>0</v>
      </c>
      <c r="R9" s="35" t="str">
        <f>J81</f>
        <v>Material Mgmt</v>
      </c>
      <c r="S9" s="36">
        <f>K81</f>
        <v>0</v>
      </c>
    </row>
    <row r="10" spans="1:9" ht="25.5">
      <c r="A10" s="56" t="s">
        <v>364</v>
      </c>
      <c r="B10" s="57" t="s">
        <v>363</v>
      </c>
      <c r="C10" s="10"/>
      <c r="D10" s="64" t="s">
        <v>362</v>
      </c>
      <c r="E10" s="66" t="s">
        <v>361</v>
      </c>
      <c r="F10" s="62" t="s">
        <v>360</v>
      </c>
      <c r="G10" s="62" t="s">
        <v>359</v>
      </c>
      <c r="H10" s="62" t="s">
        <v>358</v>
      </c>
      <c r="I10" s="63">
        <f t="shared" si="0"/>
        <v>0</v>
      </c>
    </row>
    <row r="11" spans="1:9" ht="25.5">
      <c r="A11" s="56" t="s">
        <v>357</v>
      </c>
      <c r="B11" s="57" t="s">
        <v>356</v>
      </c>
      <c r="C11" s="10"/>
      <c r="D11" s="64" t="s">
        <v>355</v>
      </c>
      <c r="E11" s="64" t="s">
        <v>354</v>
      </c>
      <c r="F11" s="67" t="s">
        <v>353</v>
      </c>
      <c r="G11" s="68" t="s">
        <v>352</v>
      </c>
      <c r="H11" s="62" t="s">
        <v>351</v>
      </c>
      <c r="I11" s="63">
        <f t="shared" si="0"/>
        <v>0</v>
      </c>
    </row>
    <row r="12" spans="1:9" ht="26.25" thickBot="1">
      <c r="A12" s="56" t="s">
        <v>350</v>
      </c>
      <c r="B12" s="57" t="s">
        <v>349</v>
      </c>
      <c r="C12" s="21"/>
      <c r="D12" s="69" t="s">
        <v>348</v>
      </c>
      <c r="E12" s="69" t="s">
        <v>347</v>
      </c>
      <c r="F12" s="70" t="s">
        <v>346</v>
      </c>
      <c r="G12" s="69" t="s">
        <v>345</v>
      </c>
      <c r="H12" s="71" t="s">
        <v>344</v>
      </c>
      <c r="I12" s="72">
        <f t="shared" si="0"/>
        <v>0</v>
      </c>
    </row>
    <row r="13" spans="1:11" ht="18.75" thickBot="1">
      <c r="A13" s="194" t="s">
        <v>343</v>
      </c>
      <c r="B13" s="195"/>
      <c r="C13" s="195"/>
      <c r="D13" s="195"/>
      <c r="E13" s="195"/>
      <c r="F13" s="195"/>
      <c r="G13" s="195"/>
      <c r="H13" s="195"/>
      <c r="I13" s="196"/>
      <c r="J13" s="37" t="s">
        <v>519</v>
      </c>
      <c r="K13" s="38">
        <f>AVERAGE(I14:I19)</f>
        <v>0</v>
      </c>
    </row>
    <row r="14" spans="1:9" ht="27" customHeight="1">
      <c r="A14" s="73" t="s">
        <v>342</v>
      </c>
      <c r="B14" s="74" t="s">
        <v>341</v>
      </c>
      <c r="C14" s="10"/>
      <c r="D14" s="62" t="s">
        <v>340</v>
      </c>
      <c r="E14" s="62" t="s">
        <v>339</v>
      </c>
      <c r="F14" s="62" t="s">
        <v>338</v>
      </c>
      <c r="G14" s="62" t="s">
        <v>337</v>
      </c>
      <c r="H14" s="62" t="s">
        <v>336</v>
      </c>
      <c r="I14" s="63">
        <f aca="true" t="shared" si="1" ref="I14:I19">C14</f>
        <v>0</v>
      </c>
    </row>
    <row r="15" spans="1:9" ht="25.5">
      <c r="A15" s="75" t="s">
        <v>335</v>
      </c>
      <c r="B15" s="74" t="s">
        <v>334</v>
      </c>
      <c r="C15" s="10"/>
      <c r="D15" s="62" t="s">
        <v>333</v>
      </c>
      <c r="E15" s="62" t="s">
        <v>332</v>
      </c>
      <c r="F15" s="62" t="s">
        <v>331</v>
      </c>
      <c r="G15" s="62" t="s">
        <v>330</v>
      </c>
      <c r="H15" s="62" t="s">
        <v>329</v>
      </c>
      <c r="I15" s="63">
        <f t="shared" si="1"/>
        <v>0</v>
      </c>
    </row>
    <row r="16" spans="1:9" ht="25.5">
      <c r="A16" s="73" t="s">
        <v>328</v>
      </c>
      <c r="B16" s="74" t="s">
        <v>327</v>
      </c>
      <c r="C16" s="10"/>
      <c r="D16" s="62" t="s">
        <v>243</v>
      </c>
      <c r="E16" s="62" t="s">
        <v>326</v>
      </c>
      <c r="F16" s="64" t="s">
        <v>325</v>
      </c>
      <c r="G16" s="64" t="s">
        <v>324</v>
      </c>
      <c r="H16" s="62" t="s">
        <v>323</v>
      </c>
      <c r="I16" s="63">
        <f t="shared" si="1"/>
        <v>0</v>
      </c>
    </row>
    <row r="17" spans="1:9" ht="26.25" customHeight="1">
      <c r="A17" s="56" t="s">
        <v>322</v>
      </c>
      <c r="B17" s="74" t="s">
        <v>321</v>
      </c>
      <c r="C17" s="9"/>
      <c r="D17" s="62" t="s">
        <v>21</v>
      </c>
      <c r="E17" s="62"/>
      <c r="F17" s="62"/>
      <c r="G17" s="62"/>
      <c r="H17" s="62" t="s">
        <v>20</v>
      </c>
      <c r="I17" s="63">
        <f t="shared" si="1"/>
        <v>0</v>
      </c>
    </row>
    <row r="18" spans="1:9" ht="25.5">
      <c r="A18" s="73" t="s">
        <v>320</v>
      </c>
      <c r="B18" s="76" t="s">
        <v>319</v>
      </c>
      <c r="C18" s="10"/>
      <c r="D18" s="62" t="s">
        <v>21</v>
      </c>
      <c r="E18" s="62"/>
      <c r="F18" s="62" t="s">
        <v>318</v>
      </c>
      <c r="G18" s="62"/>
      <c r="H18" s="62" t="s">
        <v>20</v>
      </c>
      <c r="I18" s="63">
        <f t="shared" si="1"/>
        <v>0</v>
      </c>
    </row>
    <row r="19" spans="1:9" ht="26.25" thickBot="1">
      <c r="A19" s="75" t="s">
        <v>317</v>
      </c>
      <c r="B19" s="77" t="s">
        <v>316</v>
      </c>
      <c r="C19" s="21"/>
      <c r="D19" s="71" t="s">
        <v>315</v>
      </c>
      <c r="E19" s="69" t="s">
        <v>314</v>
      </c>
      <c r="F19" s="69" t="s">
        <v>313</v>
      </c>
      <c r="G19" s="69" t="s">
        <v>312</v>
      </c>
      <c r="H19" s="71" t="s">
        <v>311</v>
      </c>
      <c r="I19" s="72">
        <f t="shared" si="1"/>
        <v>0</v>
      </c>
    </row>
    <row r="20" spans="1:11" ht="18.75" customHeight="1" thickBot="1">
      <c r="A20" s="194" t="s">
        <v>310</v>
      </c>
      <c r="B20" s="195"/>
      <c r="C20" s="195"/>
      <c r="D20" s="195"/>
      <c r="E20" s="195"/>
      <c r="F20" s="195"/>
      <c r="G20" s="195"/>
      <c r="H20" s="195"/>
      <c r="I20" s="196"/>
      <c r="J20" s="40" t="s">
        <v>520</v>
      </c>
      <c r="K20" s="38">
        <f>AVERAGE(I21:I25)</f>
        <v>0</v>
      </c>
    </row>
    <row r="21" spans="1:10" ht="25.5">
      <c r="A21" s="78" t="s">
        <v>309</v>
      </c>
      <c r="B21" s="57" t="s">
        <v>308</v>
      </c>
      <c r="C21" s="30"/>
      <c r="D21" s="197"/>
      <c r="E21" s="198"/>
      <c r="F21" s="198"/>
      <c r="G21" s="198"/>
      <c r="H21" s="198"/>
      <c r="I21" s="63">
        <f>C21*5</f>
        <v>0</v>
      </c>
      <c r="J21" s="41"/>
    </row>
    <row r="22" spans="1:10" ht="23.25" customHeight="1">
      <c r="A22" s="73" t="s">
        <v>307</v>
      </c>
      <c r="B22" s="57" t="s">
        <v>306</v>
      </c>
      <c r="C22" s="8"/>
      <c r="D22" s="199"/>
      <c r="E22" s="200"/>
      <c r="F22" s="200"/>
      <c r="G22" s="200"/>
      <c r="H22" s="200"/>
      <c r="I22" s="63">
        <f>IF(C22="YES",5,IF(C22="NO",1,0))</f>
        <v>0</v>
      </c>
      <c r="J22" s="41"/>
    </row>
    <row r="23" spans="1:10" ht="25.5">
      <c r="A23" s="56" t="s">
        <v>305</v>
      </c>
      <c r="B23" s="74" t="s">
        <v>304</v>
      </c>
      <c r="C23" s="31"/>
      <c r="D23" s="199"/>
      <c r="E23" s="200"/>
      <c r="F23" s="200"/>
      <c r="G23" s="200"/>
      <c r="H23" s="203"/>
      <c r="I23" s="63">
        <f>C23*5</f>
        <v>0</v>
      </c>
      <c r="J23" s="41"/>
    </row>
    <row r="24" spans="1:10" ht="25.5" customHeight="1">
      <c r="A24" s="73" t="s">
        <v>303</v>
      </c>
      <c r="B24" s="74" t="s">
        <v>516</v>
      </c>
      <c r="C24" s="8"/>
      <c r="D24" s="79" t="s">
        <v>514</v>
      </c>
      <c r="E24" s="32"/>
      <c r="F24" s="79" t="s">
        <v>515</v>
      </c>
      <c r="G24" s="32"/>
      <c r="H24" s="22"/>
      <c r="I24" s="63">
        <f>IF(C24="",0,6-5*(C24*E24*G24/120))</f>
        <v>0</v>
      </c>
      <c r="J24" s="41"/>
    </row>
    <row r="25" spans="1:10" ht="51.75" thickBot="1">
      <c r="A25" s="73" t="s">
        <v>302</v>
      </c>
      <c r="B25" s="80" t="s">
        <v>301</v>
      </c>
      <c r="C25" s="8"/>
      <c r="D25" s="201"/>
      <c r="E25" s="202"/>
      <c r="F25" s="202"/>
      <c r="G25" s="202"/>
      <c r="H25" s="202"/>
      <c r="I25" s="63">
        <f>IF(C25="YES",5,IF(C25="NO",1,0))</f>
        <v>0</v>
      </c>
      <c r="J25" s="41"/>
    </row>
    <row r="26" spans="1:11" ht="18.75" customHeight="1" thickBot="1">
      <c r="A26" s="194" t="s">
        <v>300</v>
      </c>
      <c r="B26" s="195"/>
      <c r="C26" s="195"/>
      <c r="D26" s="195"/>
      <c r="E26" s="195"/>
      <c r="F26" s="195"/>
      <c r="G26" s="195"/>
      <c r="H26" s="195"/>
      <c r="I26" s="196"/>
      <c r="J26" s="40" t="s">
        <v>521</v>
      </c>
      <c r="K26" s="38">
        <f>AVERAGE(I29:I33)</f>
        <v>0</v>
      </c>
    </row>
    <row r="27" spans="1:9" ht="38.25" customHeight="1">
      <c r="A27" s="206" t="s">
        <v>299</v>
      </c>
      <c r="B27" s="204" t="s">
        <v>298</v>
      </c>
      <c r="C27" s="81" t="s">
        <v>297</v>
      </c>
      <c r="D27" s="58" t="s">
        <v>296</v>
      </c>
      <c r="E27" s="59" t="s">
        <v>295</v>
      </c>
      <c r="F27" s="58" t="s">
        <v>294</v>
      </c>
      <c r="G27" s="59" t="s">
        <v>293</v>
      </c>
      <c r="H27" s="58" t="s">
        <v>292</v>
      </c>
      <c r="I27" s="82" t="s">
        <v>291</v>
      </c>
    </row>
    <row r="28" spans="1:10" ht="24.75" customHeight="1">
      <c r="A28" s="207"/>
      <c r="B28" s="205"/>
      <c r="C28" s="26"/>
      <c r="D28" s="24"/>
      <c r="E28" s="25"/>
      <c r="F28" s="24"/>
      <c r="G28" s="25"/>
      <c r="H28" s="24"/>
      <c r="I28" s="123"/>
      <c r="J28" s="42"/>
    </row>
    <row r="29" spans="1:10" ht="38.25">
      <c r="A29" s="83" t="s">
        <v>290</v>
      </c>
      <c r="B29" s="76" t="s">
        <v>288</v>
      </c>
      <c r="C29" s="8"/>
      <c r="D29" s="199"/>
      <c r="E29" s="200"/>
      <c r="F29" s="200"/>
      <c r="G29" s="200"/>
      <c r="H29" s="200"/>
      <c r="I29" s="63">
        <f>IF(C29="YES",5,IF(C29="NO",1,0))</f>
        <v>0</v>
      </c>
      <c r="J29" s="41"/>
    </row>
    <row r="30" spans="1:10" ht="25.5">
      <c r="A30" s="84" t="s">
        <v>289</v>
      </c>
      <c r="B30" s="74" t="s">
        <v>286</v>
      </c>
      <c r="C30" s="8"/>
      <c r="D30" s="199"/>
      <c r="E30" s="200"/>
      <c r="F30" s="200"/>
      <c r="G30" s="200"/>
      <c r="H30" s="200"/>
      <c r="I30" s="63">
        <f>IF(C30="YES",5,IF(C30="NO",1,0))</f>
        <v>0</v>
      </c>
      <c r="J30" s="41"/>
    </row>
    <row r="31" spans="1:10" ht="25.5">
      <c r="A31" s="83" t="s">
        <v>287</v>
      </c>
      <c r="B31" s="74" t="s">
        <v>284</v>
      </c>
      <c r="C31" s="8"/>
      <c r="D31" s="199"/>
      <c r="E31" s="200"/>
      <c r="F31" s="200"/>
      <c r="G31" s="200"/>
      <c r="H31" s="200"/>
      <c r="I31" s="63">
        <f>IF(C31="YES",1,IF(C31="NO",5,0))</f>
        <v>0</v>
      </c>
      <c r="J31" s="41"/>
    </row>
    <row r="32" spans="1:10" ht="27.75" customHeight="1">
      <c r="A32" s="84" t="s">
        <v>285</v>
      </c>
      <c r="B32" s="74" t="s">
        <v>282</v>
      </c>
      <c r="C32" s="8"/>
      <c r="D32" s="199"/>
      <c r="E32" s="200"/>
      <c r="F32" s="200"/>
      <c r="G32" s="200"/>
      <c r="H32" s="200"/>
      <c r="I32" s="63">
        <f>IF(C32="YES",5,IF(C32="NO",1,0))</f>
        <v>0</v>
      </c>
      <c r="J32" s="41"/>
    </row>
    <row r="33" spans="1:10" ht="26.25" customHeight="1" thickBot="1">
      <c r="A33" s="83" t="s">
        <v>283</v>
      </c>
      <c r="B33" s="74" t="s">
        <v>281</v>
      </c>
      <c r="C33" s="8"/>
      <c r="D33" s="199"/>
      <c r="E33" s="200"/>
      <c r="F33" s="200"/>
      <c r="G33" s="200"/>
      <c r="H33" s="200"/>
      <c r="I33" s="63">
        <f>IF(C33="YES",5,IF(C33="NO",1,0))</f>
        <v>0</v>
      </c>
      <c r="J33" s="40"/>
    </row>
    <row r="34" spans="1:11" ht="18.75" customHeight="1" thickBot="1">
      <c r="A34" s="194" t="s">
        <v>280</v>
      </c>
      <c r="B34" s="195"/>
      <c r="C34" s="195"/>
      <c r="D34" s="195"/>
      <c r="E34" s="195"/>
      <c r="F34" s="195"/>
      <c r="G34" s="195"/>
      <c r="H34" s="195"/>
      <c r="I34" s="196"/>
      <c r="J34" s="40" t="s">
        <v>522</v>
      </c>
      <c r="K34" s="38">
        <f>AVERAGE(I35:I38)</f>
        <v>0</v>
      </c>
    </row>
    <row r="35" spans="1:9" ht="25.5">
      <c r="A35" s="78" t="s">
        <v>279</v>
      </c>
      <c r="B35" s="57" t="s">
        <v>278</v>
      </c>
      <c r="C35" s="21"/>
      <c r="D35" s="59" t="s">
        <v>277</v>
      </c>
      <c r="E35" s="59" t="s">
        <v>276</v>
      </c>
      <c r="F35" s="59" t="s">
        <v>275</v>
      </c>
      <c r="G35" s="59" t="s">
        <v>274</v>
      </c>
      <c r="H35" s="58" t="s">
        <v>267</v>
      </c>
      <c r="I35" s="61">
        <f>C35</f>
        <v>0</v>
      </c>
    </row>
    <row r="36" spans="1:9" ht="25.5">
      <c r="A36" s="73" t="s">
        <v>273</v>
      </c>
      <c r="B36" s="85" t="s">
        <v>272</v>
      </c>
      <c r="C36" s="8"/>
      <c r="D36" s="64" t="s">
        <v>271</v>
      </c>
      <c r="E36" s="64" t="s">
        <v>270</v>
      </c>
      <c r="F36" s="64" t="s">
        <v>269</v>
      </c>
      <c r="G36" s="64" t="s">
        <v>268</v>
      </c>
      <c r="H36" s="62" t="s">
        <v>267</v>
      </c>
      <c r="I36" s="63">
        <f>C36</f>
        <v>0</v>
      </c>
    </row>
    <row r="37" spans="1:9" ht="38.25">
      <c r="A37" s="73" t="s">
        <v>266</v>
      </c>
      <c r="B37" s="76" t="s">
        <v>265</v>
      </c>
      <c r="C37" s="8"/>
      <c r="D37" s="64" t="s">
        <v>264</v>
      </c>
      <c r="E37" s="64" t="s">
        <v>263</v>
      </c>
      <c r="F37" s="64" t="s">
        <v>262</v>
      </c>
      <c r="G37" s="64" t="s">
        <v>261</v>
      </c>
      <c r="H37" s="62" t="s">
        <v>260</v>
      </c>
      <c r="I37" s="63">
        <f>C37</f>
        <v>0</v>
      </c>
    </row>
    <row r="38" spans="1:9" ht="26.25" thickBot="1">
      <c r="A38" s="86" t="s">
        <v>259</v>
      </c>
      <c r="B38" s="87" t="s">
        <v>258</v>
      </c>
      <c r="C38" s="21"/>
      <c r="D38" s="88" t="s">
        <v>257</v>
      </c>
      <c r="E38" s="88" t="s">
        <v>256</v>
      </c>
      <c r="F38" s="88" t="s">
        <v>255</v>
      </c>
      <c r="G38" s="88" t="s">
        <v>254</v>
      </c>
      <c r="H38" s="89" t="s">
        <v>253</v>
      </c>
      <c r="I38" s="90">
        <f>C38</f>
        <v>0</v>
      </c>
    </row>
    <row r="39" spans="1:11" ht="18.75" thickBot="1">
      <c r="A39" s="194" t="s">
        <v>252</v>
      </c>
      <c r="B39" s="195"/>
      <c r="C39" s="195"/>
      <c r="D39" s="195"/>
      <c r="E39" s="195"/>
      <c r="F39" s="195"/>
      <c r="G39" s="195"/>
      <c r="H39" s="195"/>
      <c r="I39" s="196"/>
      <c r="J39" s="37" t="s">
        <v>523</v>
      </c>
      <c r="K39" s="38">
        <f>AVERAGE(I40:I46,I49,I51:I52)</f>
        <v>0</v>
      </c>
    </row>
    <row r="40" spans="1:9" ht="25.5">
      <c r="A40" s="78" t="s">
        <v>251</v>
      </c>
      <c r="B40" s="91" t="s">
        <v>250</v>
      </c>
      <c r="C40" s="21"/>
      <c r="D40" s="58" t="s">
        <v>76</v>
      </c>
      <c r="E40" s="58" t="s">
        <v>249</v>
      </c>
      <c r="F40" s="58" t="s">
        <v>248</v>
      </c>
      <c r="G40" s="58" t="s">
        <v>247</v>
      </c>
      <c r="H40" s="58" t="s">
        <v>246</v>
      </c>
      <c r="I40" s="61">
        <f>C40</f>
        <v>0</v>
      </c>
    </row>
    <row r="41" spans="1:9" ht="38.25">
      <c r="A41" s="73" t="s">
        <v>245</v>
      </c>
      <c r="B41" s="74" t="s">
        <v>244</v>
      </c>
      <c r="C41" s="8"/>
      <c r="D41" s="62" t="s">
        <v>243</v>
      </c>
      <c r="E41" s="92" t="s">
        <v>242</v>
      </c>
      <c r="F41" s="92" t="s">
        <v>241</v>
      </c>
      <c r="G41" s="92" t="s">
        <v>240</v>
      </c>
      <c r="H41" s="62" t="s">
        <v>239</v>
      </c>
      <c r="I41" s="63">
        <f>C41</f>
        <v>0</v>
      </c>
    </row>
    <row r="42" spans="1:10" ht="25.5">
      <c r="A42" s="73" t="s">
        <v>238</v>
      </c>
      <c r="B42" s="93" t="s">
        <v>237</v>
      </c>
      <c r="C42" s="8"/>
      <c r="D42" s="199"/>
      <c r="E42" s="200"/>
      <c r="F42" s="200"/>
      <c r="G42" s="200"/>
      <c r="H42" s="200"/>
      <c r="I42" s="63">
        <f>IF(C42="YES",5,IF(C42="NO",1,0))</f>
        <v>0</v>
      </c>
      <c r="J42" s="41"/>
    </row>
    <row r="43" spans="1:10" ht="25.5">
      <c r="A43" s="56" t="s">
        <v>236</v>
      </c>
      <c r="B43" s="76" t="s">
        <v>235</v>
      </c>
      <c r="C43" s="8"/>
      <c r="D43" s="199"/>
      <c r="E43" s="200"/>
      <c r="F43" s="200"/>
      <c r="G43" s="200"/>
      <c r="H43" s="200"/>
      <c r="I43" s="63">
        <f>IF(C43="YES",1,IF(C43="NO",5,0))</f>
        <v>0</v>
      </c>
      <c r="J43" s="41"/>
    </row>
    <row r="44" spans="1:10" ht="38.25">
      <c r="A44" s="73" t="s">
        <v>234</v>
      </c>
      <c r="B44" s="76" t="s">
        <v>233</v>
      </c>
      <c r="C44" s="8"/>
      <c r="D44" s="199"/>
      <c r="E44" s="200"/>
      <c r="F44" s="200"/>
      <c r="G44" s="200"/>
      <c r="H44" s="200"/>
      <c r="I44" s="63">
        <f>IF(C44="YES",5,IF(C44="NO",1,0))</f>
        <v>0</v>
      </c>
      <c r="J44" s="41"/>
    </row>
    <row r="45" spans="1:10" ht="38.25">
      <c r="A45" s="73" t="s">
        <v>232</v>
      </c>
      <c r="B45" s="76" t="s">
        <v>231</v>
      </c>
      <c r="C45" s="8"/>
      <c r="D45" s="199"/>
      <c r="E45" s="200"/>
      <c r="F45" s="200"/>
      <c r="G45" s="200"/>
      <c r="H45" s="200"/>
      <c r="I45" s="63">
        <f>IF(C45="YES",5,IF(C45="NO",1,0))</f>
        <v>0</v>
      </c>
      <c r="J45" s="41"/>
    </row>
    <row r="46" spans="1:10" ht="25.5">
      <c r="A46" s="56" t="s">
        <v>230</v>
      </c>
      <c r="B46" s="76" t="s">
        <v>229</v>
      </c>
      <c r="C46" s="8"/>
      <c r="D46" s="23"/>
      <c r="E46" s="22"/>
      <c r="F46" s="22"/>
      <c r="G46" s="22"/>
      <c r="H46" s="22"/>
      <c r="I46" s="63"/>
      <c r="J46" s="41"/>
    </row>
    <row r="47" spans="1:10" ht="25.5">
      <c r="A47" s="73" t="s">
        <v>228</v>
      </c>
      <c r="B47" s="76" t="s">
        <v>227</v>
      </c>
      <c r="C47" s="94" t="s">
        <v>219</v>
      </c>
      <c r="D47" s="20" t="s">
        <v>226</v>
      </c>
      <c r="E47" s="19" t="s">
        <v>225</v>
      </c>
      <c r="F47" s="18" t="s">
        <v>224</v>
      </c>
      <c r="G47" s="19" t="s">
        <v>223</v>
      </c>
      <c r="H47" s="18" t="s">
        <v>222</v>
      </c>
      <c r="I47" s="95"/>
      <c r="J47" s="43"/>
    </row>
    <row r="48" spans="1:10" ht="25.5">
      <c r="A48" s="73" t="s">
        <v>221</v>
      </c>
      <c r="B48" s="74" t="s">
        <v>220</v>
      </c>
      <c r="C48" s="94" t="s">
        <v>219</v>
      </c>
      <c r="D48" s="17" t="s">
        <v>218</v>
      </c>
      <c r="E48" s="17" t="s">
        <v>217</v>
      </c>
      <c r="F48" s="17" t="s">
        <v>216</v>
      </c>
      <c r="G48" s="17" t="s">
        <v>215</v>
      </c>
      <c r="H48" s="16" t="s">
        <v>214</v>
      </c>
      <c r="I48" s="95"/>
      <c r="J48" s="43"/>
    </row>
    <row r="49" spans="1:10" ht="51">
      <c r="A49" s="56" t="s">
        <v>213</v>
      </c>
      <c r="B49" s="76" t="s">
        <v>212</v>
      </c>
      <c r="C49" s="8"/>
      <c r="D49" s="199"/>
      <c r="E49" s="200"/>
      <c r="F49" s="200"/>
      <c r="G49" s="200"/>
      <c r="H49" s="200"/>
      <c r="I49" s="63">
        <f>IF(C49="YES",5,IF(C49="NO",1,0))</f>
        <v>0</v>
      </c>
      <c r="J49" s="41"/>
    </row>
    <row r="50" spans="1:10" ht="38.25">
      <c r="A50" s="73" t="s">
        <v>211</v>
      </c>
      <c r="B50" s="76" t="s">
        <v>210</v>
      </c>
      <c r="C50" s="8"/>
      <c r="D50" s="208"/>
      <c r="E50" s="209"/>
      <c r="F50" s="209"/>
      <c r="G50" s="209"/>
      <c r="H50" s="209"/>
      <c r="I50" s="95"/>
      <c r="J50" s="41"/>
    </row>
    <row r="51" spans="1:10" ht="25.5">
      <c r="A51" s="73" t="s">
        <v>209</v>
      </c>
      <c r="B51" s="76" t="s">
        <v>208</v>
      </c>
      <c r="C51" s="8"/>
      <c r="D51" s="199"/>
      <c r="E51" s="200"/>
      <c r="F51" s="200"/>
      <c r="G51" s="200"/>
      <c r="H51" s="200"/>
      <c r="I51" s="63">
        <f>IF(C51="YES",5,IF(C51="NO",1,0))</f>
        <v>0</v>
      </c>
      <c r="J51" s="41"/>
    </row>
    <row r="52" spans="1:10" ht="26.25" thickBot="1">
      <c r="A52" s="56" t="s">
        <v>207</v>
      </c>
      <c r="B52" s="76" t="s">
        <v>517</v>
      </c>
      <c r="C52" s="8"/>
      <c r="D52" s="201"/>
      <c r="E52" s="202"/>
      <c r="F52" s="202"/>
      <c r="G52" s="202"/>
      <c r="H52" s="202"/>
      <c r="I52" s="63">
        <f>IF(C52="YES",5,IF(C52="NO",1,0))</f>
        <v>0</v>
      </c>
      <c r="J52" s="41"/>
    </row>
    <row r="53" spans="1:11" ht="18.75" thickBot="1">
      <c r="A53" s="194" t="s">
        <v>206</v>
      </c>
      <c r="B53" s="195"/>
      <c r="C53" s="195"/>
      <c r="D53" s="195"/>
      <c r="E53" s="195"/>
      <c r="F53" s="195"/>
      <c r="G53" s="195"/>
      <c r="H53" s="195"/>
      <c r="I53" s="196"/>
      <c r="J53" s="37" t="s">
        <v>524</v>
      </c>
      <c r="K53" s="38">
        <f>AVERAGE(I54:I56,I58:I64)</f>
        <v>0</v>
      </c>
    </row>
    <row r="54" spans="1:9" ht="25.5">
      <c r="A54" s="78" t="s">
        <v>205</v>
      </c>
      <c r="B54" s="96" t="s">
        <v>204</v>
      </c>
      <c r="C54" s="8"/>
      <c r="D54" s="97" t="s">
        <v>203</v>
      </c>
      <c r="E54" s="97" t="s">
        <v>202</v>
      </c>
      <c r="F54" s="97" t="s">
        <v>201</v>
      </c>
      <c r="G54" s="97" t="s">
        <v>200</v>
      </c>
      <c r="H54" s="97" t="s">
        <v>199</v>
      </c>
      <c r="I54" s="61">
        <f>C54</f>
        <v>0</v>
      </c>
    </row>
    <row r="55" spans="1:9" ht="21.75" customHeight="1">
      <c r="A55" s="73" t="s">
        <v>198</v>
      </c>
      <c r="B55" s="85" t="s">
        <v>197</v>
      </c>
      <c r="C55" s="8"/>
      <c r="D55" s="98" t="s">
        <v>196</v>
      </c>
      <c r="E55" s="98" t="s">
        <v>195</v>
      </c>
      <c r="F55" s="98" t="s">
        <v>194</v>
      </c>
      <c r="G55" s="98" t="s">
        <v>193</v>
      </c>
      <c r="H55" s="98" t="s">
        <v>192</v>
      </c>
      <c r="I55" s="63">
        <f>C55</f>
        <v>0</v>
      </c>
    </row>
    <row r="56" spans="1:9" ht="25.5">
      <c r="A56" s="73" t="s">
        <v>191</v>
      </c>
      <c r="B56" s="74" t="s">
        <v>190</v>
      </c>
      <c r="C56" s="8"/>
      <c r="D56" s="99" t="s">
        <v>189</v>
      </c>
      <c r="E56" s="99"/>
      <c r="F56" s="93"/>
      <c r="G56" s="100"/>
      <c r="H56" s="99" t="s">
        <v>188</v>
      </c>
      <c r="I56" s="63">
        <f>C56</f>
        <v>0</v>
      </c>
    </row>
    <row r="57" spans="1:10" ht="25.5">
      <c r="A57" s="73" t="s">
        <v>187</v>
      </c>
      <c r="B57" s="74" t="s">
        <v>186</v>
      </c>
      <c r="C57" s="15"/>
      <c r="D57" s="221"/>
      <c r="E57" s="222"/>
      <c r="F57" s="222"/>
      <c r="G57" s="222"/>
      <c r="H57" s="222"/>
      <c r="I57" s="95"/>
      <c r="J57" s="41"/>
    </row>
    <row r="58" spans="1:9" ht="38.25">
      <c r="A58" s="84" t="s">
        <v>185</v>
      </c>
      <c r="B58" s="76" t="s">
        <v>184</v>
      </c>
      <c r="C58" s="8"/>
      <c r="D58" s="101" t="s">
        <v>183</v>
      </c>
      <c r="E58" s="101" t="s">
        <v>182</v>
      </c>
      <c r="F58" s="101" t="s">
        <v>181</v>
      </c>
      <c r="G58" s="101" t="s">
        <v>180</v>
      </c>
      <c r="H58" s="102" t="s">
        <v>179</v>
      </c>
      <c r="I58" s="61">
        <f aca="true" t="shared" si="2" ref="I58:I64">C58</f>
        <v>0</v>
      </c>
    </row>
    <row r="59" spans="1:9" ht="25.5">
      <c r="A59" s="56" t="s">
        <v>178</v>
      </c>
      <c r="B59" s="76" t="s">
        <v>177</v>
      </c>
      <c r="C59" s="8"/>
      <c r="D59" s="99" t="s">
        <v>176</v>
      </c>
      <c r="E59" s="99" t="s">
        <v>175</v>
      </c>
      <c r="F59" s="99" t="s">
        <v>174</v>
      </c>
      <c r="G59" s="99" t="s">
        <v>173</v>
      </c>
      <c r="H59" s="99" t="s">
        <v>172</v>
      </c>
      <c r="I59" s="63">
        <f t="shared" si="2"/>
        <v>0</v>
      </c>
    </row>
    <row r="60" spans="1:9" ht="51">
      <c r="A60" s="73" t="s">
        <v>171</v>
      </c>
      <c r="B60" s="74" t="s">
        <v>170</v>
      </c>
      <c r="C60" s="8"/>
      <c r="D60" s="99" t="s">
        <v>169</v>
      </c>
      <c r="E60" s="99" t="s">
        <v>168</v>
      </c>
      <c r="F60" s="99" t="s">
        <v>167</v>
      </c>
      <c r="G60" s="99" t="s">
        <v>166</v>
      </c>
      <c r="H60" s="99" t="s">
        <v>165</v>
      </c>
      <c r="I60" s="63">
        <f t="shared" si="2"/>
        <v>0</v>
      </c>
    </row>
    <row r="61" spans="1:9" ht="38.25">
      <c r="A61" s="73" t="s">
        <v>164</v>
      </c>
      <c r="B61" s="76" t="s">
        <v>163</v>
      </c>
      <c r="C61" s="8"/>
      <c r="D61" s="99" t="s">
        <v>162</v>
      </c>
      <c r="E61" s="99" t="s">
        <v>161</v>
      </c>
      <c r="F61" s="99" t="s">
        <v>160</v>
      </c>
      <c r="G61" s="99" t="s">
        <v>159</v>
      </c>
      <c r="H61" s="99" t="s">
        <v>158</v>
      </c>
      <c r="I61" s="63">
        <f t="shared" si="2"/>
        <v>0</v>
      </c>
    </row>
    <row r="62" spans="1:9" ht="27" customHeight="1">
      <c r="A62" s="84" t="s">
        <v>157</v>
      </c>
      <c r="B62" s="76" t="s">
        <v>156</v>
      </c>
      <c r="C62" s="8"/>
      <c r="D62" s="64" t="s">
        <v>155</v>
      </c>
      <c r="E62" s="64" t="s">
        <v>154</v>
      </c>
      <c r="F62" s="64" t="s">
        <v>153</v>
      </c>
      <c r="G62" s="64" t="s">
        <v>152</v>
      </c>
      <c r="H62" s="92">
        <v>1</v>
      </c>
      <c r="I62" s="63">
        <f t="shared" si="2"/>
        <v>0</v>
      </c>
    </row>
    <row r="63" spans="1:9" ht="114.75">
      <c r="A63" s="56" t="s">
        <v>151</v>
      </c>
      <c r="B63" s="91" t="s">
        <v>150</v>
      </c>
      <c r="C63" s="8"/>
      <c r="D63" s="98" t="s">
        <v>149</v>
      </c>
      <c r="E63" s="98" t="s">
        <v>148</v>
      </c>
      <c r="F63" s="98" t="s">
        <v>147</v>
      </c>
      <c r="G63" s="98" t="s">
        <v>146</v>
      </c>
      <c r="H63" s="103" t="s">
        <v>145</v>
      </c>
      <c r="I63" s="63">
        <f t="shared" si="2"/>
        <v>0</v>
      </c>
    </row>
    <row r="64" spans="1:9" ht="26.25" thickBot="1">
      <c r="A64" s="75" t="s">
        <v>144</v>
      </c>
      <c r="B64" s="104" t="s">
        <v>143</v>
      </c>
      <c r="C64" s="14"/>
      <c r="D64" s="71" t="s">
        <v>142</v>
      </c>
      <c r="E64" s="69" t="s">
        <v>141</v>
      </c>
      <c r="F64" s="70" t="s">
        <v>140</v>
      </c>
      <c r="G64" s="69" t="s">
        <v>139</v>
      </c>
      <c r="H64" s="71" t="s">
        <v>138</v>
      </c>
      <c r="I64" s="72">
        <f t="shared" si="2"/>
        <v>0</v>
      </c>
    </row>
    <row r="65" spans="1:11" ht="18.75" customHeight="1" thickBot="1">
      <c r="A65" s="194" t="s">
        <v>137</v>
      </c>
      <c r="B65" s="195"/>
      <c r="C65" s="195"/>
      <c r="D65" s="195"/>
      <c r="E65" s="195"/>
      <c r="F65" s="195"/>
      <c r="G65" s="195"/>
      <c r="H65" s="195"/>
      <c r="I65" s="196"/>
      <c r="J65" s="40" t="s">
        <v>525</v>
      </c>
      <c r="K65" s="38">
        <f>AVERAGE(I66:I79)</f>
        <v>0</v>
      </c>
    </row>
    <row r="66" spans="1:9" ht="89.25">
      <c r="A66" s="78" t="s">
        <v>136</v>
      </c>
      <c r="B66" s="57" t="s">
        <v>135</v>
      </c>
      <c r="C66" s="8"/>
      <c r="D66" s="97" t="s">
        <v>134</v>
      </c>
      <c r="E66" s="105" t="s">
        <v>133</v>
      </c>
      <c r="F66" s="105" t="s">
        <v>132</v>
      </c>
      <c r="G66" s="97" t="s">
        <v>131</v>
      </c>
      <c r="H66" s="97" t="s">
        <v>130</v>
      </c>
      <c r="I66" s="61">
        <f>C66</f>
        <v>0</v>
      </c>
    </row>
    <row r="67" spans="1:10" ht="51">
      <c r="A67" s="73" t="s">
        <v>129</v>
      </c>
      <c r="B67" s="76" t="s">
        <v>128</v>
      </c>
      <c r="C67" s="8"/>
      <c r="D67" s="199"/>
      <c r="E67" s="200"/>
      <c r="F67" s="200"/>
      <c r="G67" s="200"/>
      <c r="H67" s="203"/>
      <c r="I67" s="63">
        <f>IF(C67="YES",5,IF(C67="NO",1,0))</f>
        <v>0</v>
      </c>
      <c r="J67" s="41"/>
    </row>
    <row r="68" spans="1:10" ht="25.5">
      <c r="A68" s="73" t="s">
        <v>127</v>
      </c>
      <c r="B68" s="74" t="s">
        <v>126</v>
      </c>
      <c r="C68" s="34"/>
      <c r="D68" s="199"/>
      <c r="E68" s="200"/>
      <c r="F68" s="200"/>
      <c r="G68" s="200"/>
      <c r="H68" s="203"/>
      <c r="I68" s="63"/>
      <c r="J68" s="41"/>
    </row>
    <row r="69" spans="1:10" ht="25.5">
      <c r="A69" s="56" t="s">
        <v>125</v>
      </c>
      <c r="B69" s="74" t="s">
        <v>124</v>
      </c>
      <c r="C69" s="8"/>
      <c r="D69" s="199"/>
      <c r="E69" s="200"/>
      <c r="F69" s="200"/>
      <c r="G69" s="200"/>
      <c r="H69" s="203"/>
      <c r="I69" s="63"/>
      <c r="J69" s="41"/>
    </row>
    <row r="70" spans="1:10" ht="25.5">
      <c r="A70" s="73" t="s">
        <v>123</v>
      </c>
      <c r="B70" s="74" t="s">
        <v>122</v>
      </c>
      <c r="C70" s="8"/>
      <c r="D70" s="199"/>
      <c r="E70" s="200"/>
      <c r="F70" s="200"/>
      <c r="G70" s="200"/>
      <c r="H70" s="203"/>
      <c r="I70" s="63"/>
      <c r="J70" s="41"/>
    </row>
    <row r="71" spans="1:10" ht="25.5">
      <c r="A71" s="73" t="s">
        <v>121</v>
      </c>
      <c r="B71" s="74" t="s">
        <v>120</v>
      </c>
      <c r="C71" s="8"/>
      <c r="D71" s="199"/>
      <c r="E71" s="200"/>
      <c r="F71" s="200"/>
      <c r="G71" s="200"/>
      <c r="H71" s="203"/>
      <c r="I71" s="63"/>
      <c r="J71" s="41"/>
    </row>
    <row r="72" spans="1:10" ht="25.5">
      <c r="A72" s="73" t="s">
        <v>119</v>
      </c>
      <c r="B72" s="74" t="s">
        <v>118</v>
      </c>
      <c r="C72" s="8"/>
      <c r="D72" s="199"/>
      <c r="E72" s="200"/>
      <c r="F72" s="200"/>
      <c r="G72" s="200"/>
      <c r="H72" s="203"/>
      <c r="I72" s="63">
        <f>IF(C72="YES",5,IF(C72="NO",1,0))</f>
        <v>0</v>
      </c>
      <c r="J72" s="41"/>
    </row>
    <row r="73" spans="1:10" ht="25.5">
      <c r="A73" s="73" t="s">
        <v>117</v>
      </c>
      <c r="B73" s="74" t="s">
        <v>116</v>
      </c>
      <c r="C73" s="8"/>
      <c r="D73" s="199"/>
      <c r="E73" s="200"/>
      <c r="F73" s="200"/>
      <c r="G73" s="200"/>
      <c r="H73" s="203"/>
      <c r="I73" s="63">
        <f>IF(C73="YES",5,IF(C73="NO",1,0))</f>
        <v>0</v>
      </c>
      <c r="J73" s="41"/>
    </row>
    <row r="74" spans="1:10" ht="25.5">
      <c r="A74" s="73" t="s">
        <v>115</v>
      </c>
      <c r="B74" s="74" t="s">
        <v>114</v>
      </c>
      <c r="C74" s="8"/>
      <c r="D74" s="199"/>
      <c r="E74" s="200"/>
      <c r="F74" s="200"/>
      <c r="G74" s="200"/>
      <c r="H74" s="203"/>
      <c r="I74" s="63">
        <f>IF(C74="YES",5,IF(C74="NO",1,0))</f>
        <v>0</v>
      </c>
      <c r="J74" s="41"/>
    </row>
    <row r="75" spans="1:10" ht="38.25">
      <c r="A75" s="56" t="s">
        <v>113</v>
      </c>
      <c r="B75" s="76" t="s">
        <v>112</v>
      </c>
      <c r="C75" s="8"/>
      <c r="D75" s="199"/>
      <c r="E75" s="200"/>
      <c r="F75" s="200"/>
      <c r="G75" s="200"/>
      <c r="H75" s="203"/>
      <c r="I75" s="63"/>
      <c r="J75" s="41"/>
    </row>
    <row r="76" spans="1:10" ht="25.5">
      <c r="A76" s="73" t="s">
        <v>111</v>
      </c>
      <c r="B76" s="106" t="s">
        <v>536</v>
      </c>
      <c r="C76" s="8"/>
      <c r="D76" s="23"/>
      <c r="E76" s="22"/>
      <c r="F76" s="22"/>
      <c r="G76" s="22"/>
      <c r="H76" s="53"/>
      <c r="I76" s="63">
        <f>IF(C76="YES",5,IF(C76="NO",1,0))</f>
        <v>0</v>
      </c>
      <c r="J76" s="41"/>
    </row>
    <row r="77" spans="1:10" ht="25.5" customHeight="1">
      <c r="A77" s="73" t="s">
        <v>110</v>
      </c>
      <c r="B77" s="76" t="s">
        <v>109</v>
      </c>
      <c r="C77" s="8"/>
      <c r="D77" s="199"/>
      <c r="E77" s="200"/>
      <c r="F77" s="200"/>
      <c r="G77" s="200"/>
      <c r="H77" s="203"/>
      <c r="I77" s="63">
        <f>IF(C77="YES",5,IF(C77="NO",1,0))</f>
        <v>0</v>
      </c>
      <c r="J77" s="41"/>
    </row>
    <row r="78" spans="1:10" ht="30.75" customHeight="1">
      <c r="A78" s="56" t="s">
        <v>108</v>
      </c>
      <c r="B78" s="74" t="s">
        <v>537</v>
      </c>
      <c r="C78" s="8"/>
      <c r="D78" s="199"/>
      <c r="E78" s="200"/>
      <c r="F78" s="200"/>
      <c r="G78" s="200"/>
      <c r="H78" s="203"/>
      <c r="I78" s="63">
        <f>IF(C78="YES",5,IF(C78="NO",1,0))</f>
        <v>0</v>
      </c>
      <c r="J78" s="41"/>
    </row>
    <row r="79" spans="1:10" ht="38.25">
      <c r="A79" s="73" t="s">
        <v>107</v>
      </c>
      <c r="B79" s="74" t="s">
        <v>106</v>
      </c>
      <c r="C79" s="8"/>
      <c r="D79" s="199"/>
      <c r="E79" s="200"/>
      <c r="F79" s="200"/>
      <c r="G79" s="200"/>
      <c r="H79" s="203"/>
      <c r="I79" s="63">
        <f>IF(C79="YES",5,IF(C79="NO",1,0))</f>
        <v>0</v>
      </c>
      <c r="J79" s="41"/>
    </row>
    <row r="80" spans="1:10" ht="39" thickBot="1">
      <c r="A80" s="75" t="s">
        <v>105</v>
      </c>
      <c r="B80" s="77" t="s">
        <v>104</v>
      </c>
      <c r="C80" s="14"/>
      <c r="D80" s="12" t="s">
        <v>103</v>
      </c>
      <c r="E80" s="11"/>
      <c r="F80" s="12" t="s">
        <v>102</v>
      </c>
      <c r="G80" s="13"/>
      <c r="H80" s="12" t="s">
        <v>101</v>
      </c>
      <c r="I80" s="50"/>
      <c r="J80" s="42"/>
    </row>
    <row r="81" spans="1:11" ht="18.75" thickBot="1">
      <c r="A81" s="194" t="s">
        <v>100</v>
      </c>
      <c r="B81" s="195"/>
      <c r="C81" s="195"/>
      <c r="D81" s="195"/>
      <c r="E81" s="195"/>
      <c r="F81" s="195"/>
      <c r="G81" s="195"/>
      <c r="H81" s="195"/>
      <c r="I81" s="196"/>
      <c r="J81" s="37" t="s">
        <v>526</v>
      </c>
      <c r="K81" s="38">
        <f>AVERAGE(I82:I88,I99,I101)</f>
        <v>0</v>
      </c>
    </row>
    <row r="82" spans="1:10" ht="38.25">
      <c r="A82" s="56" t="s">
        <v>99</v>
      </c>
      <c r="B82" s="57" t="s">
        <v>98</v>
      </c>
      <c r="C82" s="10"/>
      <c r="D82" s="107" t="s">
        <v>97</v>
      </c>
      <c r="E82" s="107" t="s">
        <v>96</v>
      </c>
      <c r="F82" s="108" t="s">
        <v>95</v>
      </c>
      <c r="G82" s="108" t="s">
        <v>94</v>
      </c>
      <c r="H82" s="108" t="s">
        <v>93</v>
      </c>
      <c r="I82" s="109">
        <f aca="true" t="shared" si="3" ref="I82:I88">C82</f>
        <v>0</v>
      </c>
      <c r="J82" s="40"/>
    </row>
    <row r="83" spans="1:9" ht="25.5">
      <c r="A83" s="56" t="s">
        <v>92</v>
      </c>
      <c r="B83" s="91" t="s">
        <v>91</v>
      </c>
      <c r="C83" s="8"/>
      <c r="D83" s="58" t="s">
        <v>90</v>
      </c>
      <c r="E83" s="59" t="s">
        <v>89</v>
      </c>
      <c r="F83" s="58" t="s">
        <v>88</v>
      </c>
      <c r="G83" s="59" t="s">
        <v>87</v>
      </c>
      <c r="H83" s="58" t="s">
        <v>86</v>
      </c>
      <c r="I83" s="61">
        <f t="shared" si="3"/>
        <v>0</v>
      </c>
    </row>
    <row r="84" spans="1:10" ht="76.5">
      <c r="A84" s="73" t="s">
        <v>85</v>
      </c>
      <c r="B84" s="74" t="s">
        <v>84</v>
      </c>
      <c r="C84" s="8"/>
      <c r="D84" s="110" t="s">
        <v>83</v>
      </c>
      <c r="E84" s="110" t="s">
        <v>82</v>
      </c>
      <c r="F84" s="110" t="s">
        <v>81</v>
      </c>
      <c r="G84" s="110" t="s">
        <v>80</v>
      </c>
      <c r="H84" s="110" t="s">
        <v>79</v>
      </c>
      <c r="I84" s="109">
        <f t="shared" si="3"/>
        <v>0</v>
      </c>
      <c r="J84" s="40"/>
    </row>
    <row r="85" spans="1:10" ht="112.5">
      <c r="A85" s="73" t="s">
        <v>78</v>
      </c>
      <c r="B85" s="74" t="s">
        <v>77</v>
      </c>
      <c r="C85" s="8"/>
      <c r="D85" s="98" t="s">
        <v>76</v>
      </c>
      <c r="E85" s="110" t="s">
        <v>75</v>
      </c>
      <c r="F85" s="110" t="s">
        <v>74</v>
      </c>
      <c r="G85" s="111" t="s">
        <v>73</v>
      </c>
      <c r="H85" s="112" t="s">
        <v>72</v>
      </c>
      <c r="I85" s="109">
        <f t="shared" si="3"/>
        <v>0</v>
      </c>
      <c r="J85" s="40"/>
    </row>
    <row r="86" spans="1:10" ht="24.75" customHeight="1">
      <c r="A86" s="56" t="s">
        <v>71</v>
      </c>
      <c r="B86" s="74" t="s">
        <v>70</v>
      </c>
      <c r="C86" s="8"/>
      <c r="D86" s="98" t="s">
        <v>69</v>
      </c>
      <c r="E86" s="98" t="s">
        <v>62</v>
      </c>
      <c r="F86" s="98" t="s">
        <v>63</v>
      </c>
      <c r="G86" s="98" t="s">
        <v>68</v>
      </c>
      <c r="H86" s="98" t="s">
        <v>67</v>
      </c>
      <c r="I86" s="109">
        <f t="shared" si="3"/>
        <v>0</v>
      </c>
      <c r="J86" s="40"/>
    </row>
    <row r="87" spans="1:10" ht="25.5">
      <c r="A87" s="73" t="s">
        <v>66</v>
      </c>
      <c r="B87" s="74" t="s">
        <v>65</v>
      </c>
      <c r="C87" s="8"/>
      <c r="D87" s="98" t="s">
        <v>64</v>
      </c>
      <c r="E87" s="98" t="s">
        <v>63</v>
      </c>
      <c r="F87" s="98" t="s">
        <v>62</v>
      </c>
      <c r="G87" s="98" t="s">
        <v>27</v>
      </c>
      <c r="H87" s="98" t="s">
        <v>26</v>
      </c>
      <c r="I87" s="109">
        <f t="shared" si="3"/>
        <v>0</v>
      </c>
      <c r="J87" s="40"/>
    </row>
    <row r="88" spans="1:10" ht="38.25">
      <c r="A88" s="73" t="s">
        <v>61</v>
      </c>
      <c r="B88" s="74" t="s">
        <v>60</v>
      </c>
      <c r="C88" s="8"/>
      <c r="D88" s="110" t="s">
        <v>59</v>
      </c>
      <c r="E88" s="110" t="s">
        <v>58</v>
      </c>
      <c r="F88" s="110" t="s">
        <v>57</v>
      </c>
      <c r="G88" s="110" t="s">
        <v>56</v>
      </c>
      <c r="H88" s="110" t="s">
        <v>55</v>
      </c>
      <c r="I88" s="109">
        <f t="shared" si="3"/>
        <v>0</v>
      </c>
      <c r="J88" s="40"/>
    </row>
    <row r="89" spans="1:10" ht="63.75">
      <c r="A89" s="56" t="s">
        <v>54</v>
      </c>
      <c r="B89" s="113" t="s">
        <v>53</v>
      </c>
      <c r="C89" s="8"/>
      <c r="D89" s="210"/>
      <c r="E89" s="211"/>
      <c r="F89" s="211"/>
      <c r="G89" s="211"/>
      <c r="H89" s="211"/>
      <c r="I89" s="63">
        <f aca="true" t="shared" si="4" ref="I89:I94">IF(C89="YES",5,IF(C89="NO",1,0))</f>
        <v>0</v>
      </c>
      <c r="J89" s="41"/>
    </row>
    <row r="90" spans="1:10" ht="25.5">
      <c r="A90" s="73" t="s">
        <v>52</v>
      </c>
      <c r="B90" s="114" t="s">
        <v>51</v>
      </c>
      <c r="C90" s="8"/>
      <c r="D90" s="210"/>
      <c r="E90" s="211"/>
      <c r="F90" s="211"/>
      <c r="G90" s="211"/>
      <c r="H90" s="211"/>
      <c r="I90" s="63">
        <f t="shared" si="4"/>
        <v>0</v>
      </c>
      <c r="J90" s="41"/>
    </row>
    <row r="91" spans="1:10" ht="38.25" customHeight="1">
      <c r="A91" s="73" t="s">
        <v>50</v>
      </c>
      <c r="B91" s="99" t="s">
        <v>49</v>
      </c>
      <c r="C91" s="8"/>
      <c r="D91" s="210"/>
      <c r="E91" s="211"/>
      <c r="F91" s="211"/>
      <c r="G91" s="211"/>
      <c r="H91" s="211"/>
      <c r="I91" s="63">
        <f t="shared" si="4"/>
        <v>0</v>
      </c>
      <c r="J91" s="41"/>
    </row>
    <row r="92" spans="1:10" ht="51">
      <c r="A92" s="56" t="s">
        <v>48</v>
      </c>
      <c r="B92" s="93" t="s">
        <v>47</v>
      </c>
      <c r="C92" s="8"/>
      <c r="D92" s="210"/>
      <c r="E92" s="211"/>
      <c r="F92" s="211"/>
      <c r="G92" s="211"/>
      <c r="H92" s="211"/>
      <c r="I92" s="63">
        <f t="shared" si="4"/>
        <v>0</v>
      </c>
      <c r="J92" s="41"/>
    </row>
    <row r="93" spans="1:10" ht="38.25" customHeight="1">
      <c r="A93" s="56" t="s">
        <v>46</v>
      </c>
      <c r="B93" s="115" t="s">
        <v>45</v>
      </c>
      <c r="C93" s="8"/>
      <c r="D93" s="210"/>
      <c r="E93" s="211"/>
      <c r="F93" s="211"/>
      <c r="G93" s="211"/>
      <c r="H93" s="211"/>
      <c r="I93" s="63">
        <f t="shared" si="4"/>
        <v>0</v>
      </c>
      <c r="J93" s="41"/>
    </row>
    <row r="94" spans="1:10" ht="51">
      <c r="A94" s="73" t="s">
        <v>44</v>
      </c>
      <c r="B94" s="99" t="s">
        <v>43</v>
      </c>
      <c r="C94" s="8"/>
      <c r="D94" s="210"/>
      <c r="E94" s="211"/>
      <c r="F94" s="211"/>
      <c r="G94" s="211"/>
      <c r="H94" s="211"/>
      <c r="I94" s="63">
        <f t="shared" si="4"/>
        <v>0</v>
      </c>
      <c r="J94" s="41"/>
    </row>
    <row r="95" spans="1:10" ht="25.5">
      <c r="A95" s="73" t="s">
        <v>42</v>
      </c>
      <c r="B95" s="99" t="s">
        <v>41</v>
      </c>
      <c r="C95" s="8"/>
      <c r="D95" s="116" t="s">
        <v>37</v>
      </c>
      <c r="E95" s="33"/>
      <c r="F95" s="116" t="s">
        <v>36</v>
      </c>
      <c r="G95" s="33"/>
      <c r="H95" s="116" t="s">
        <v>40</v>
      </c>
      <c r="I95" s="51"/>
      <c r="J95" s="44"/>
    </row>
    <row r="96" spans="1:10" ht="30" customHeight="1">
      <c r="A96" s="56" t="s">
        <v>39</v>
      </c>
      <c r="B96" s="99" t="s">
        <v>38</v>
      </c>
      <c r="C96" s="8"/>
      <c r="D96" s="116" t="s">
        <v>37</v>
      </c>
      <c r="E96" s="33"/>
      <c r="F96" s="116" t="s">
        <v>36</v>
      </c>
      <c r="G96" s="33"/>
      <c r="H96" s="116" t="s">
        <v>35</v>
      </c>
      <c r="I96" s="52"/>
      <c r="J96" s="41"/>
    </row>
    <row r="97" spans="1:10" ht="25.5">
      <c r="A97" s="56" t="s">
        <v>34</v>
      </c>
      <c r="B97" s="93" t="s">
        <v>528</v>
      </c>
      <c r="C97" s="8"/>
      <c r="D97" s="214"/>
      <c r="E97" s="215"/>
      <c r="F97" s="215"/>
      <c r="G97" s="215"/>
      <c r="H97" s="216"/>
      <c r="I97" s="63">
        <f>IF(C97="YES",5,IF(C97="NO",1,0))</f>
        <v>0</v>
      </c>
      <c r="J97" s="43"/>
    </row>
    <row r="98" spans="1:10" ht="25.5">
      <c r="A98" s="73" t="s">
        <v>33</v>
      </c>
      <c r="B98" s="93" t="s">
        <v>529</v>
      </c>
      <c r="C98" s="8"/>
      <c r="D98" s="214"/>
      <c r="E98" s="215"/>
      <c r="F98" s="215"/>
      <c r="G98" s="215"/>
      <c r="H98" s="215"/>
      <c r="I98" s="63">
        <f>IF(C98="YES",5,IF(C98="NO",1,0))</f>
        <v>0</v>
      </c>
      <c r="J98" s="43"/>
    </row>
    <row r="99" spans="1:9" ht="24" customHeight="1">
      <c r="A99" s="73" t="s">
        <v>32</v>
      </c>
      <c r="B99" s="99" t="s">
        <v>31</v>
      </c>
      <c r="C99" s="10"/>
      <c r="D99" s="117" t="s">
        <v>30</v>
      </c>
      <c r="E99" s="117" t="s">
        <v>29</v>
      </c>
      <c r="F99" s="117" t="s">
        <v>28</v>
      </c>
      <c r="G99" s="117" t="s">
        <v>27</v>
      </c>
      <c r="H99" s="117" t="s">
        <v>26</v>
      </c>
      <c r="I99" s="63">
        <f>C99</f>
        <v>0</v>
      </c>
    </row>
    <row r="100" spans="1:10" ht="25.5" customHeight="1">
      <c r="A100" s="56" t="s">
        <v>25</v>
      </c>
      <c r="B100" s="93" t="s">
        <v>24</v>
      </c>
      <c r="C100" s="8"/>
      <c r="D100" s="210"/>
      <c r="E100" s="211"/>
      <c r="F100" s="211"/>
      <c r="G100" s="211"/>
      <c r="H100" s="211"/>
      <c r="I100" s="63">
        <f>IF(C100="YES",5,IF(C100="NO",1,0))</f>
        <v>0</v>
      </c>
      <c r="J100" s="41"/>
    </row>
    <row r="101" spans="1:9" ht="18.75" customHeight="1">
      <c r="A101" s="56" t="s">
        <v>23</v>
      </c>
      <c r="B101" s="93" t="s">
        <v>22</v>
      </c>
      <c r="C101" s="8"/>
      <c r="D101" s="210"/>
      <c r="E101" s="211"/>
      <c r="F101" s="211"/>
      <c r="G101" s="211"/>
      <c r="H101" s="211"/>
      <c r="I101" s="63">
        <f>IF(C101="YES",5,IF(C101="NO",1,0))</f>
        <v>0</v>
      </c>
    </row>
    <row r="102" spans="1:10" ht="25.5">
      <c r="A102" s="73" t="s">
        <v>19</v>
      </c>
      <c r="B102" s="113" t="s">
        <v>18</v>
      </c>
      <c r="C102" s="8"/>
      <c r="D102" s="210"/>
      <c r="E102" s="211"/>
      <c r="F102" s="211"/>
      <c r="G102" s="211"/>
      <c r="H102" s="211"/>
      <c r="I102" s="63">
        <f>IF(C102="YES",5,IF(C102="NO",1,0))</f>
        <v>0</v>
      </c>
      <c r="J102" s="41"/>
    </row>
    <row r="103" spans="1:10" ht="25.5">
      <c r="A103" s="56" t="s">
        <v>17</v>
      </c>
      <c r="B103" s="113" t="s">
        <v>16</v>
      </c>
      <c r="C103" s="8"/>
      <c r="D103" s="210"/>
      <c r="E103" s="211"/>
      <c r="F103" s="211"/>
      <c r="G103" s="211"/>
      <c r="H103" s="211"/>
      <c r="I103" s="63"/>
      <c r="J103" s="41"/>
    </row>
    <row r="104" spans="1:10" ht="25.5">
      <c r="A104" s="56" t="s">
        <v>15</v>
      </c>
      <c r="B104" s="118" t="s">
        <v>14</v>
      </c>
      <c r="C104" s="8"/>
      <c r="D104" s="210"/>
      <c r="E104" s="211"/>
      <c r="F104" s="211"/>
      <c r="G104" s="211"/>
      <c r="H104" s="211"/>
      <c r="I104" s="63">
        <f>IF(C104="YES",5,IF(C104="NO",1,0))</f>
        <v>0</v>
      </c>
      <c r="J104" s="41"/>
    </row>
    <row r="105" spans="1:10" ht="25.5">
      <c r="A105" s="73" t="s">
        <v>13</v>
      </c>
      <c r="B105" s="113" t="s">
        <v>12</v>
      </c>
      <c r="C105" s="8"/>
      <c r="D105" s="210"/>
      <c r="E105" s="211"/>
      <c r="F105" s="211"/>
      <c r="G105" s="211"/>
      <c r="H105" s="211"/>
      <c r="I105" s="63">
        <f>IF(C105="YES",5,IF(C105="NO",1,0))</f>
        <v>0</v>
      </c>
      <c r="J105" s="41"/>
    </row>
    <row r="106" spans="1:10" ht="25.5">
      <c r="A106" s="73" t="s">
        <v>11</v>
      </c>
      <c r="B106" s="113" t="s">
        <v>10</v>
      </c>
      <c r="C106" s="8"/>
      <c r="D106" s="210"/>
      <c r="E106" s="211"/>
      <c r="F106" s="211"/>
      <c r="G106" s="211"/>
      <c r="H106" s="211"/>
      <c r="I106" s="63">
        <f>IF(C106="YES",5,IF(C106="NO",1,0))</f>
        <v>0</v>
      </c>
      <c r="J106" s="41"/>
    </row>
    <row r="107" spans="1:10" ht="25.5">
      <c r="A107" s="56" t="s">
        <v>9</v>
      </c>
      <c r="B107" s="118" t="s">
        <v>8</v>
      </c>
      <c r="C107" s="8"/>
      <c r="D107" s="210"/>
      <c r="E107" s="211"/>
      <c r="F107" s="211"/>
      <c r="G107" s="211"/>
      <c r="H107" s="211"/>
      <c r="I107" s="63">
        <f>IF(C107="YES",5,IF(C107="NO",1,0))</f>
        <v>0</v>
      </c>
      <c r="J107" s="41"/>
    </row>
    <row r="108" spans="1:10" ht="26.25" thickBot="1">
      <c r="A108" s="119" t="s">
        <v>7</v>
      </c>
      <c r="B108" s="120" t="s">
        <v>6</v>
      </c>
      <c r="C108" s="14"/>
      <c r="D108" s="219"/>
      <c r="E108" s="220"/>
      <c r="F108" s="220"/>
      <c r="G108" s="220"/>
      <c r="H108" s="220"/>
      <c r="I108" s="72">
        <f>IF(C108="YES",5,IF(C108="NO",1,0))</f>
        <v>0</v>
      </c>
      <c r="J108" s="41"/>
    </row>
    <row r="109" spans="1:9" ht="25.5" customHeight="1" thickBot="1">
      <c r="A109" s="194" t="s">
        <v>5</v>
      </c>
      <c r="B109" s="195"/>
      <c r="C109" s="195"/>
      <c r="D109" s="195"/>
      <c r="E109" s="195"/>
      <c r="F109" s="121" t="s">
        <v>4</v>
      </c>
      <c r="G109" s="122">
        <f>SUM(I104:I108,I97:I102,I88:I94,I82:I87,I77:I79,I74:I75,I70:I73,I66:I67,I60:I64,I54:I59,I51:I52,I49,I40:I46,I35:I38,I29:I33,I25,I21:I24,I14:I19,I12,I11,I5:I10)</f>
        <v>0</v>
      </c>
      <c r="H109" s="223" t="s">
        <v>2</v>
      </c>
      <c r="I109" s="224">
        <f>G109/G110</f>
        <v>0</v>
      </c>
    </row>
    <row r="110" spans="1:10" ht="48" customHeight="1" thickBot="1">
      <c r="A110" s="217"/>
      <c r="B110" s="218"/>
      <c r="C110" s="218"/>
      <c r="D110" s="218"/>
      <c r="E110" s="218"/>
      <c r="F110" s="121" t="s">
        <v>3</v>
      </c>
      <c r="G110" s="122">
        <f>COUNT(I104:I108,I97:I102,I88:I94,I82:I87,I77:I79,I74:I75,I70:I73,I66:I67,I60:I64,I54:I59,I51:I52,I49,I40:I46,I35:I38,I29:I33,I25,I21:I24,I14:I19,I12,I11,I5:I10)*5</f>
        <v>395</v>
      </c>
      <c r="H110" s="223"/>
      <c r="I110" s="224"/>
      <c r="J110" s="45"/>
    </row>
    <row r="111" spans="1:10" ht="12.75">
      <c r="A111" t="s">
        <v>0</v>
      </c>
      <c r="B111" s="212"/>
      <c r="C111" s="213"/>
      <c r="D111" s="213"/>
      <c r="E111" s="213"/>
      <c r="F111" s="213"/>
      <c r="G111" s="213"/>
      <c r="H111" s="213"/>
      <c r="I111" s="213"/>
      <c r="J111" s="46"/>
    </row>
    <row r="112" spans="2:10" ht="12.75">
      <c r="B112" s="212"/>
      <c r="C112" s="213"/>
      <c r="D112" s="213"/>
      <c r="E112" s="213"/>
      <c r="F112" s="213"/>
      <c r="G112" s="213"/>
      <c r="H112" s="213"/>
      <c r="I112" s="213"/>
      <c r="J112" s="46"/>
    </row>
    <row r="113" spans="2:10" ht="12.75">
      <c r="B113" s="212"/>
      <c r="C113" s="213"/>
      <c r="D113" s="213"/>
      <c r="E113" s="213"/>
      <c r="F113" s="213"/>
      <c r="G113" s="213"/>
      <c r="H113" s="213"/>
      <c r="I113" s="213"/>
      <c r="J113" s="46"/>
    </row>
    <row r="114" spans="2:10" ht="12.75">
      <c r="B114" s="212"/>
      <c r="C114" s="213"/>
      <c r="D114" s="213"/>
      <c r="E114" s="213"/>
      <c r="F114" s="213"/>
      <c r="G114" s="213"/>
      <c r="H114" s="213"/>
      <c r="I114" s="213"/>
      <c r="J114" s="46"/>
    </row>
    <row r="115" spans="2:10" ht="12.75">
      <c r="B115" s="212"/>
      <c r="C115" s="213"/>
      <c r="D115" s="213"/>
      <c r="E115" s="213"/>
      <c r="F115" s="213"/>
      <c r="G115" s="213"/>
      <c r="H115" s="213"/>
      <c r="I115" s="213"/>
      <c r="J115" s="46"/>
    </row>
    <row r="116" spans="2:10" ht="12.75">
      <c r="B116" s="212"/>
      <c r="C116" s="213"/>
      <c r="D116" s="213"/>
      <c r="E116" s="213"/>
      <c r="F116" s="213"/>
      <c r="G116" s="213"/>
      <c r="H116" s="213"/>
      <c r="I116" s="213"/>
      <c r="J116" s="46"/>
    </row>
    <row r="117" spans="2:10" ht="12.75">
      <c r="B117" s="212"/>
      <c r="C117" s="213"/>
      <c r="D117" s="213"/>
      <c r="E117" s="213"/>
      <c r="F117" s="213"/>
      <c r="G117" s="213"/>
      <c r="H117" s="213"/>
      <c r="I117" s="213"/>
      <c r="J117" s="46"/>
    </row>
    <row r="118" spans="2:10" ht="12.75">
      <c r="B118" s="212"/>
      <c r="C118" s="213"/>
      <c r="D118" s="213"/>
      <c r="E118" s="213"/>
      <c r="F118" s="213"/>
      <c r="G118" s="213"/>
      <c r="H118" s="213"/>
      <c r="I118" s="213"/>
      <c r="J118" s="46"/>
    </row>
    <row r="119" spans="2:10" ht="12.75">
      <c r="B119" s="212"/>
      <c r="C119" s="213"/>
      <c r="D119" s="213"/>
      <c r="E119" s="213"/>
      <c r="F119" s="213"/>
      <c r="G119" s="213"/>
      <c r="H119" s="213"/>
      <c r="I119" s="213"/>
      <c r="J119" s="46"/>
    </row>
    <row r="120" spans="2:10" ht="12.75">
      <c r="B120" s="212"/>
      <c r="C120" s="213"/>
      <c r="D120" s="213"/>
      <c r="E120" s="213"/>
      <c r="F120" s="213"/>
      <c r="G120" s="213"/>
      <c r="H120" s="213"/>
      <c r="I120" s="213"/>
      <c r="J120" s="46"/>
    </row>
    <row r="121" spans="2:10" ht="12.75">
      <c r="B121" s="212"/>
      <c r="C121" s="213"/>
      <c r="D121" s="213"/>
      <c r="E121" s="213"/>
      <c r="F121" s="213"/>
      <c r="G121" s="213"/>
      <c r="H121" s="213"/>
      <c r="I121" s="213"/>
      <c r="J121" s="46"/>
    </row>
    <row r="122" spans="2:10" ht="12.75">
      <c r="B122" s="212"/>
      <c r="C122" s="213"/>
      <c r="D122" s="213"/>
      <c r="E122" s="213"/>
      <c r="F122" s="213"/>
      <c r="G122" s="213"/>
      <c r="H122" s="213"/>
      <c r="I122" s="213"/>
      <c r="J122" s="46"/>
    </row>
    <row r="123" spans="2:10" ht="12.75">
      <c r="B123" s="212"/>
      <c r="C123" s="213"/>
      <c r="D123" s="213"/>
      <c r="E123" s="213"/>
      <c r="F123" s="213"/>
      <c r="G123" s="213"/>
      <c r="H123" s="213"/>
      <c r="I123" s="213"/>
      <c r="J123" s="46"/>
    </row>
    <row r="124" spans="2:10" ht="12.75">
      <c r="B124" s="212"/>
      <c r="C124" s="213"/>
      <c r="D124" s="213"/>
      <c r="E124" s="213"/>
      <c r="F124" s="213"/>
      <c r="G124" s="213"/>
      <c r="H124" s="213"/>
      <c r="I124" s="213"/>
      <c r="J124" s="46"/>
    </row>
    <row r="125" spans="2:10" ht="12.75">
      <c r="B125" s="212"/>
      <c r="C125" s="213"/>
      <c r="D125" s="213"/>
      <c r="E125" s="213"/>
      <c r="F125" s="213"/>
      <c r="G125" s="213"/>
      <c r="H125" s="213"/>
      <c r="I125" s="213"/>
      <c r="J125" s="46"/>
    </row>
    <row r="126" spans="2:10" ht="12.75">
      <c r="B126" s="212"/>
      <c r="C126" s="213"/>
      <c r="D126" s="213"/>
      <c r="E126" s="213"/>
      <c r="F126" s="213"/>
      <c r="G126" s="213"/>
      <c r="H126" s="213"/>
      <c r="I126" s="213"/>
      <c r="J126" s="46"/>
    </row>
    <row r="127" spans="2:10" ht="12.75">
      <c r="B127" s="212"/>
      <c r="C127" s="213"/>
      <c r="D127" s="213"/>
      <c r="E127" s="213"/>
      <c r="F127" s="213"/>
      <c r="G127" s="213"/>
      <c r="H127" s="213"/>
      <c r="I127" s="213"/>
      <c r="J127" s="46"/>
    </row>
    <row r="128" spans="2:10" ht="12.75">
      <c r="B128" s="212"/>
      <c r="C128" s="213"/>
      <c r="D128" s="213"/>
      <c r="E128" s="213"/>
      <c r="F128" s="213"/>
      <c r="G128" s="213"/>
      <c r="H128" s="213"/>
      <c r="I128" s="213"/>
      <c r="J128" s="46"/>
    </row>
    <row r="129" spans="2:10" ht="12.75">
      <c r="B129" s="212"/>
      <c r="C129" s="213"/>
      <c r="D129" s="213"/>
      <c r="E129" s="213"/>
      <c r="F129" s="213"/>
      <c r="G129" s="213"/>
      <c r="H129" s="213"/>
      <c r="I129" s="213"/>
      <c r="J129" s="46"/>
    </row>
    <row r="130" spans="2:10" ht="12.75">
      <c r="B130" s="212"/>
      <c r="C130" s="213"/>
      <c r="D130" s="213"/>
      <c r="E130" s="213"/>
      <c r="F130" s="213"/>
      <c r="G130" s="213"/>
      <c r="H130" s="213"/>
      <c r="I130" s="213"/>
      <c r="J130" s="46"/>
    </row>
    <row r="131" spans="2:10" ht="12.75">
      <c r="B131" s="212"/>
      <c r="C131" s="213"/>
      <c r="D131" s="213"/>
      <c r="E131" s="213"/>
      <c r="F131" s="213"/>
      <c r="G131" s="213"/>
      <c r="H131" s="213"/>
      <c r="I131" s="213"/>
      <c r="J131" s="46"/>
    </row>
    <row r="132" spans="2:10" ht="12.75">
      <c r="B132" s="212"/>
      <c r="C132" s="213"/>
      <c r="D132" s="213"/>
      <c r="E132" s="213"/>
      <c r="F132" s="213"/>
      <c r="G132" s="213"/>
      <c r="H132" s="213"/>
      <c r="I132" s="213"/>
      <c r="J132" s="46"/>
    </row>
    <row r="133" spans="2:10" ht="12.75">
      <c r="B133" s="212"/>
      <c r="C133" s="213"/>
      <c r="D133" s="213"/>
      <c r="E133" s="213"/>
      <c r="F133" s="213"/>
      <c r="G133" s="213"/>
      <c r="H133" s="213"/>
      <c r="I133" s="213"/>
      <c r="J133" s="46"/>
    </row>
    <row r="134" spans="2:10" ht="12.75">
      <c r="B134" s="212"/>
      <c r="C134" s="213"/>
      <c r="D134" s="213"/>
      <c r="E134" s="213"/>
      <c r="F134" s="213"/>
      <c r="G134" s="213"/>
      <c r="H134" s="213"/>
      <c r="I134" s="213"/>
      <c r="J134" s="46"/>
    </row>
    <row r="135" spans="2:10" ht="12.75">
      <c r="B135" s="212"/>
      <c r="C135" s="213"/>
      <c r="D135" s="213"/>
      <c r="E135" s="213"/>
      <c r="F135" s="213"/>
      <c r="G135" s="213"/>
      <c r="H135" s="213"/>
      <c r="I135" s="213"/>
      <c r="J135" s="46"/>
    </row>
    <row r="136" spans="2:9" ht="12.75">
      <c r="B136" s="7"/>
      <c r="D136" s="6"/>
      <c r="E136" s="6"/>
      <c r="F136" s="6"/>
      <c r="G136" s="6"/>
      <c r="H136" s="6"/>
      <c r="I136" s="6"/>
    </row>
    <row r="137" spans="2:9" ht="12.75">
      <c r="B137" s="7"/>
      <c r="D137" s="6"/>
      <c r="E137" s="6"/>
      <c r="F137" s="6"/>
      <c r="G137" s="6"/>
      <c r="H137" s="6"/>
      <c r="I137" s="6"/>
    </row>
    <row r="138" spans="2:9" ht="12.75">
      <c r="B138" s="7"/>
      <c r="D138" s="6"/>
      <c r="E138" s="6"/>
      <c r="F138" s="6"/>
      <c r="G138" s="6"/>
      <c r="H138" s="6"/>
      <c r="I138" s="6"/>
    </row>
    <row r="139" spans="2:9" ht="12.75">
      <c r="B139" s="7"/>
      <c r="D139" s="6"/>
      <c r="E139" s="6"/>
      <c r="F139" s="6"/>
      <c r="G139" s="6"/>
      <c r="H139" s="6"/>
      <c r="I139" s="6"/>
    </row>
    <row r="140" spans="2:9" ht="12.75">
      <c r="B140" s="7"/>
      <c r="D140" s="6"/>
      <c r="E140" s="6"/>
      <c r="F140" s="6"/>
      <c r="G140" s="6"/>
      <c r="H140" s="6"/>
      <c r="I140" s="6"/>
    </row>
    <row r="141" spans="2:9" ht="12.75">
      <c r="B141" s="7"/>
      <c r="D141" s="6"/>
      <c r="E141" s="6"/>
      <c r="F141" s="6"/>
      <c r="G141" s="6"/>
      <c r="H141" s="6"/>
      <c r="I141" s="6"/>
    </row>
    <row r="142" spans="2:9" ht="12.75">
      <c r="B142" s="7"/>
      <c r="D142" s="6"/>
      <c r="E142" s="6"/>
      <c r="F142" s="6"/>
      <c r="G142" s="6"/>
      <c r="H142" s="6"/>
      <c r="I142" s="6"/>
    </row>
    <row r="143" spans="2:9" ht="12.75">
      <c r="B143" s="7"/>
      <c r="D143" s="6"/>
      <c r="E143" s="6"/>
      <c r="F143" s="6"/>
      <c r="G143" s="6"/>
      <c r="H143" s="6"/>
      <c r="I143" s="6"/>
    </row>
    <row r="144" spans="2:9" ht="12.75">
      <c r="B144" s="7"/>
      <c r="D144" s="6"/>
      <c r="E144" s="6"/>
      <c r="F144" s="6"/>
      <c r="G144" s="6"/>
      <c r="H144" s="6"/>
      <c r="I144" s="6"/>
    </row>
    <row r="145" spans="2:9" ht="12.75">
      <c r="B145" s="7"/>
      <c r="D145" s="6"/>
      <c r="E145" s="6"/>
      <c r="F145" s="6"/>
      <c r="G145" s="6"/>
      <c r="H145" s="6"/>
      <c r="I145" s="6"/>
    </row>
    <row r="146" spans="2:9" ht="12.75">
      <c r="B146" s="7"/>
      <c r="D146" s="6"/>
      <c r="E146" s="6"/>
      <c r="F146" s="6"/>
      <c r="G146" s="6"/>
      <c r="H146" s="6"/>
      <c r="I146" s="6"/>
    </row>
    <row r="147" spans="2:9" ht="12.75">
      <c r="B147" s="7"/>
      <c r="D147" s="6"/>
      <c r="E147" s="6"/>
      <c r="F147" s="6"/>
      <c r="G147" s="6"/>
      <c r="H147" s="6"/>
      <c r="I147" s="6"/>
    </row>
    <row r="148" spans="2:9" ht="12.75">
      <c r="B148" s="7"/>
      <c r="D148" s="6"/>
      <c r="E148" s="6"/>
      <c r="F148" s="6"/>
      <c r="G148" s="6"/>
      <c r="H148" s="6"/>
      <c r="I148" s="6"/>
    </row>
    <row r="149" spans="2:9" ht="12.75">
      <c r="B149" s="7"/>
      <c r="D149" s="6"/>
      <c r="E149" s="6"/>
      <c r="F149" s="6"/>
      <c r="G149" s="6"/>
      <c r="H149" s="6"/>
      <c r="I149" s="6"/>
    </row>
    <row r="150" spans="2:9" ht="12.75">
      <c r="B150" s="7"/>
      <c r="D150" s="6"/>
      <c r="E150" s="6"/>
      <c r="F150" s="6"/>
      <c r="G150" s="6"/>
      <c r="H150" s="6"/>
      <c r="I150" s="6"/>
    </row>
    <row r="151" spans="2:9" ht="12.75">
      <c r="B151" s="7"/>
      <c r="D151" s="6"/>
      <c r="E151" s="6"/>
      <c r="F151" s="6"/>
      <c r="G151" s="6"/>
      <c r="H151" s="6"/>
      <c r="I151" s="6"/>
    </row>
    <row r="152" spans="2:9" ht="12.75">
      <c r="B152" s="7"/>
      <c r="D152" s="6"/>
      <c r="E152" s="6"/>
      <c r="F152" s="6"/>
      <c r="G152" s="6"/>
      <c r="H152" s="6"/>
      <c r="I152" s="6"/>
    </row>
    <row r="153" spans="2:9" ht="12.75">
      <c r="B153" s="7"/>
      <c r="D153" s="6"/>
      <c r="E153" s="6"/>
      <c r="F153" s="6"/>
      <c r="G153" s="6"/>
      <c r="H153" s="6"/>
      <c r="I153" s="6"/>
    </row>
    <row r="154" spans="2:9" ht="12.75">
      <c r="B154" s="7"/>
      <c r="D154" s="6"/>
      <c r="E154" s="6"/>
      <c r="F154" s="6"/>
      <c r="G154" s="6"/>
      <c r="H154" s="6"/>
      <c r="I154" s="6"/>
    </row>
    <row r="155" spans="2:9" ht="12.75">
      <c r="B155" s="7"/>
      <c r="D155" s="6"/>
      <c r="E155" s="6"/>
      <c r="F155" s="6"/>
      <c r="G155" s="6"/>
      <c r="H155" s="6"/>
      <c r="I155" s="6"/>
    </row>
    <row r="156" spans="2:9" ht="12.75">
      <c r="B156" s="7"/>
      <c r="D156" s="6"/>
      <c r="E156" s="6"/>
      <c r="F156" s="6"/>
      <c r="G156" s="6"/>
      <c r="H156" s="6"/>
      <c r="I156" s="6"/>
    </row>
    <row r="157" spans="2:9" ht="12.75">
      <c r="B157" s="7"/>
      <c r="D157" s="6"/>
      <c r="E157" s="6"/>
      <c r="F157" s="6"/>
      <c r="G157" s="6"/>
      <c r="H157" s="6"/>
      <c r="I157" s="6"/>
    </row>
    <row r="158" spans="2:9" ht="12.75">
      <c r="B158" s="7"/>
      <c r="D158" s="6"/>
      <c r="E158" s="6"/>
      <c r="F158" s="6"/>
      <c r="G158" s="6"/>
      <c r="H158" s="6"/>
      <c r="I158" s="6"/>
    </row>
    <row r="159" spans="2:9" ht="12.75">
      <c r="B159" s="7"/>
      <c r="D159" s="6"/>
      <c r="E159" s="6"/>
      <c r="F159" s="6"/>
      <c r="G159" s="6"/>
      <c r="H159" s="6"/>
      <c r="I159" s="6"/>
    </row>
    <row r="160" spans="2:9" ht="12.75">
      <c r="B160" s="7"/>
      <c r="D160" s="6"/>
      <c r="E160" s="6"/>
      <c r="F160" s="6"/>
      <c r="G160" s="6"/>
      <c r="H160" s="6"/>
      <c r="I160" s="6"/>
    </row>
    <row r="161" spans="2:9" ht="12.75">
      <c r="B161" s="7"/>
      <c r="D161" s="6"/>
      <c r="E161" s="6"/>
      <c r="F161" s="6"/>
      <c r="G161" s="6"/>
      <c r="H161" s="6"/>
      <c r="I161" s="6"/>
    </row>
    <row r="162" spans="2:9" ht="12.75">
      <c r="B162" s="7"/>
      <c r="D162" s="6"/>
      <c r="E162" s="6"/>
      <c r="F162" s="6"/>
      <c r="G162" s="6"/>
      <c r="H162" s="6"/>
      <c r="I162" s="6"/>
    </row>
    <row r="163" spans="2:9" ht="12.75">
      <c r="B163" s="7"/>
      <c r="D163" s="6"/>
      <c r="E163" s="6"/>
      <c r="F163" s="6"/>
      <c r="G163" s="6"/>
      <c r="H163" s="6"/>
      <c r="I163" s="6"/>
    </row>
    <row r="164" spans="2:9" ht="12.75">
      <c r="B164" s="7"/>
      <c r="D164" s="6"/>
      <c r="E164" s="6"/>
      <c r="F164" s="6"/>
      <c r="G164" s="6"/>
      <c r="H164" s="6"/>
      <c r="I164" s="6"/>
    </row>
    <row r="165" spans="2:9" ht="12.75">
      <c r="B165" s="7"/>
      <c r="D165" s="6"/>
      <c r="E165" s="6"/>
      <c r="F165" s="6"/>
      <c r="G165" s="6"/>
      <c r="H165" s="6"/>
      <c r="I165" s="6"/>
    </row>
    <row r="166" spans="2:9" ht="12.75">
      <c r="B166" s="7"/>
      <c r="D166" s="6"/>
      <c r="E166" s="6"/>
      <c r="F166" s="6"/>
      <c r="G166" s="6"/>
      <c r="H166" s="6"/>
      <c r="I166" s="6"/>
    </row>
    <row r="167" spans="2:9" ht="12.75">
      <c r="B167" s="7"/>
      <c r="D167" s="6"/>
      <c r="E167" s="6"/>
      <c r="F167" s="6"/>
      <c r="G167" s="6"/>
      <c r="H167" s="6"/>
      <c r="I167" s="6"/>
    </row>
    <row r="168" spans="2:9" ht="12.75">
      <c r="B168" s="7"/>
      <c r="D168" s="6"/>
      <c r="E168" s="6"/>
      <c r="F168" s="6"/>
      <c r="G168" s="6"/>
      <c r="H168" s="6"/>
      <c r="I168" s="6"/>
    </row>
    <row r="169" spans="2:9" ht="12.75">
      <c r="B169" s="7"/>
      <c r="D169" s="6"/>
      <c r="E169" s="6"/>
      <c r="F169" s="6"/>
      <c r="G169" s="6"/>
      <c r="H169" s="6"/>
      <c r="I169" s="6"/>
    </row>
    <row r="170" spans="2:9" ht="12.75">
      <c r="B170" s="7"/>
      <c r="D170" s="6"/>
      <c r="E170" s="6"/>
      <c r="F170" s="6"/>
      <c r="G170" s="6"/>
      <c r="H170" s="6"/>
      <c r="I170" s="6"/>
    </row>
    <row r="171" spans="2:9" ht="12.75">
      <c r="B171" s="7"/>
      <c r="D171" s="6"/>
      <c r="E171" s="6"/>
      <c r="F171" s="6"/>
      <c r="G171" s="6"/>
      <c r="H171" s="6"/>
      <c r="I171" s="6"/>
    </row>
    <row r="172" spans="2:9" ht="12.75">
      <c r="B172" s="7"/>
      <c r="D172" s="6"/>
      <c r="E172" s="6"/>
      <c r="F172" s="6"/>
      <c r="G172" s="6"/>
      <c r="H172" s="6"/>
      <c r="I172" s="6"/>
    </row>
    <row r="173" spans="2:9" ht="12.75">
      <c r="B173" s="7"/>
      <c r="D173" s="6"/>
      <c r="E173" s="6"/>
      <c r="F173" s="6"/>
      <c r="G173" s="6"/>
      <c r="H173" s="6"/>
      <c r="I173" s="6"/>
    </row>
    <row r="174" spans="2:9" ht="12.75">
      <c r="B174" s="7"/>
      <c r="D174" s="6"/>
      <c r="E174" s="6"/>
      <c r="F174" s="6"/>
      <c r="G174" s="6"/>
      <c r="H174" s="6"/>
      <c r="I174" s="6"/>
    </row>
    <row r="175" spans="2:9" ht="12.75">
      <c r="B175" s="7"/>
      <c r="D175" s="6"/>
      <c r="E175" s="6"/>
      <c r="F175" s="6"/>
      <c r="G175" s="6"/>
      <c r="H175" s="6"/>
      <c r="I175" s="6"/>
    </row>
    <row r="176" spans="2:9" ht="12.75">
      <c r="B176" s="7"/>
      <c r="D176" s="6"/>
      <c r="E176" s="6"/>
      <c r="F176" s="6"/>
      <c r="G176" s="6"/>
      <c r="H176" s="6"/>
      <c r="I176" s="6"/>
    </row>
    <row r="177" spans="2:9" ht="12.75">
      <c r="B177" s="7"/>
      <c r="D177" s="6"/>
      <c r="E177" s="6"/>
      <c r="F177" s="6"/>
      <c r="G177" s="6"/>
      <c r="H177" s="6"/>
      <c r="I177" s="6"/>
    </row>
    <row r="178" spans="2:9" ht="12.75">
      <c r="B178" s="7"/>
      <c r="D178" s="6"/>
      <c r="E178" s="6"/>
      <c r="F178" s="6"/>
      <c r="G178" s="6"/>
      <c r="H178" s="6"/>
      <c r="I178" s="6"/>
    </row>
    <row r="179" spans="2:9" ht="12.75">
      <c r="B179" s="7"/>
      <c r="D179" s="6"/>
      <c r="E179" s="6"/>
      <c r="F179" s="6"/>
      <c r="G179" s="6"/>
      <c r="H179" s="6"/>
      <c r="I179" s="6"/>
    </row>
    <row r="180" spans="2:9" ht="12.75">
      <c r="B180" s="7"/>
      <c r="D180" s="6"/>
      <c r="E180" s="6"/>
      <c r="F180" s="6"/>
      <c r="G180" s="6"/>
      <c r="H180" s="6"/>
      <c r="I180" s="6"/>
    </row>
    <row r="181" spans="2:9" ht="12.75">
      <c r="B181" s="7"/>
      <c r="D181" s="6"/>
      <c r="E181" s="6"/>
      <c r="F181" s="6"/>
      <c r="G181" s="6"/>
      <c r="H181" s="6"/>
      <c r="I181" s="6"/>
    </row>
    <row r="182" spans="2:9" ht="12.75">
      <c r="B182" s="7"/>
      <c r="D182" s="6"/>
      <c r="E182" s="6"/>
      <c r="F182" s="6"/>
      <c r="G182" s="6"/>
      <c r="H182" s="6"/>
      <c r="I182" s="6"/>
    </row>
    <row r="183" spans="2:9" ht="12.75">
      <c r="B183" s="7"/>
      <c r="D183" s="6"/>
      <c r="E183" s="6"/>
      <c r="F183" s="6"/>
      <c r="G183" s="6"/>
      <c r="H183" s="6"/>
      <c r="I183" s="6"/>
    </row>
    <row r="184" spans="2:9" ht="12.75">
      <c r="B184" s="7"/>
      <c r="D184" s="6"/>
      <c r="E184" s="6"/>
      <c r="F184" s="6"/>
      <c r="G184" s="6"/>
      <c r="H184" s="6"/>
      <c r="I184" s="6"/>
    </row>
    <row r="185" spans="2:9" ht="12.75">
      <c r="B185" s="7"/>
      <c r="D185" s="6"/>
      <c r="E185" s="6"/>
      <c r="F185" s="6"/>
      <c r="G185" s="6"/>
      <c r="H185" s="6"/>
      <c r="I185" s="6"/>
    </row>
    <row r="186" spans="2:9" ht="12.75">
      <c r="B186" s="7"/>
      <c r="D186" s="6"/>
      <c r="E186" s="6"/>
      <c r="F186" s="6"/>
      <c r="G186" s="6"/>
      <c r="H186" s="6"/>
      <c r="I186" s="6"/>
    </row>
    <row r="187" spans="2:9" ht="12.75">
      <c r="B187" s="7"/>
      <c r="D187" s="6"/>
      <c r="E187" s="6"/>
      <c r="F187" s="6"/>
      <c r="G187" s="6"/>
      <c r="H187" s="6"/>
      <c r="I187" s="6"/>
    </row>
    <row r="188" spans="2:9" ht="12.75">
      <c r="B188" s="7"/>
      <c r="D188" s="6"/>
      <c r="E188" s="6"/>
      <c r="F188" s="6"/>
      <c r="G188" s="6"/>
      <c r="H188" s="6"/>
      <c r="I188" s="6"/>
    </row>
    <row r="189" spans="2:9" ht="12.75">
      <c r="B189" s="7"/>
      <c r="D189" s="6"/>
      <c r="E189" s="6"/>
      <c r="F189" s="6"/>
      <c r="G189" s="6"/>
      <c r="H189" s="6"/>
      <c r="I189" s="6"/>
    </row>
    <row r="190" spans="2:9" ht="12.75">
      <c r="B190" s="7"/>
      <c r="D190" s="6"/>
      <c r="E190" s="6"/>
      <c r="F190" s="6"/>
      <c r="G190" s="6"/>
      <c r="H190" s="6"/>
      <c r="I190" s="6"/>
    </row>
    <row r="191" spans="2:9" ht="12.75">
      <c r="B191" s="7"/>
      <c r="D191" s="6"/>
      <c r="E191" s="6"/>
      <c r="F191" s="6"/>
      <c r="G191" s="6"/>
      <c r="H191" s="6"/>
      <c r="I191" s="6"/>
    </row>
    <row r="192" spans="2:9" ht="12.75">
      <c r="B192" s="7"/>
      <c r="D192" s="6"/>
      <c r="E192" s="6"/>
      <c r="F192" s="6"/>
      <c r="G192" s="6"/>
      <c r="H192" s="6"/>
      <c r="I192" s="6"/>
    </row>
    <row r="193" spans="2:9" ht="12.75">
      <c r="B193" s="7"/>
      <c r="D193" s="6"/>
      <c r="E193" s="6"/>
      <c r="F193" s="6"/>
      <c r="G193" s="6"/>
      <c r="H193" s="6"/>
      <c r="I193" s="6"/>
    </row>
    <row r="194" spans="2:9" ht="12.75">
      <c r="B194" s="7"/>
      <c r="D194" s="6"/>
      <c r="E194" s="6"/>
      <c r="F194" s="6"/>
      <c r="G194" s="6"/>
      <c r="H194" s="6"/>
      <c r="I194" s="6"/>
    </row>
    <row r="195" spans="2:9" ht="12.75">
      <c r="B195" s="7"/>
      <c r="D195" s="6"/>
      <c r="E195" s="6"/>
      <c r="F195" s="6"/>
      <c r="G195" s="6"/>
      <c r="H195" s="6"/>
      <c r="I195" s="6"/>
    </row>
    <row r="196" spans="2:9" ht="12.75">
      <c r="B196" s="7"/>
      <c r="D196" s="6"/>
      <c r="E196" s="6"/>
      <c r="F196" s="6"/>
      <c r="G196" s="6"/>
      <c r="H196" s="6"/>
      <c r="I196" s="6"/>
    </row>
    <row r="197" spans="2:9" ht="12.75">
      <c r="B197" s="7"/>
      <c r="D197" s="6"/>
      <c r="E197" s="6"/>
      <c r="F197" s="6"/>
      <c r="G197" s="6"/>
      <c r="H197" s="6"/>
      <c r="I197" s="6"/>
    </row>
    <row r="198" spans="2:9" ht="12.75">
      <c r="B198" s="7"/>
      <c r="D198" s="6"/>
      <c r="E198" s="6"/>
      <c r="F198" s="6"/>
      <c r="G198" s="6"/>
      <c r="H198" s="6"/>
      <c r="I198" s="6"/>
    </row>
    <row r="199" spans="2:9" ht="12.75">
      <c r="B199" s="7"/>
      <c r="D199" s="6"/>
      <c r="E199" s="6"/>
      <c r="F199" s="6"/>
      <c r="G199" s="6"/>
      <c r="H199" s="6"/>
      <c r="I199" s="6"/>
    </row>
    <row r="200" spans="2:9" ht="12.75">
      <c r="B200" s="7"/>
      <c r="D200" s="6"/>
      <c r="E200" s="6"/>
      <c r="F200" s="6"/>
      <c r="G200" s="6"/>
      <c r="H200" s="6"/>
      <c r="I200" s="6"/>
    </row>
    <row r="201" spans="2:9" ht="12.75">
      <c r="B201" s="7"/>
      <c r="D201" s="6"/>
      <c r="E201" s="6"/>
      <c r="F201" s="6"/>
      <c r="G201" s="6"/>
      <c r="H201" s="6"/>
      <c r="I201" s="6"/>
    </row>
    <row r="202" spans="2:9" ht="12.75">
      <c r="B202" s="7"/>
      <c r="D202" s="6"/>
      <c r="E202" s="6"/>
      <c r="F202" s="6"/>
      <c r="G202" s="6"/>
      <c r="H202" s="6"/>
      <c r="I202" s="6"/>
    </row>
    <row r="203" spans="2:9" ht="12.75">
      <c r="B203" s="7"/>
      <c r="D203" s="6"/>
      <c r="E203" s="6"/>
      <c r="F203" s="6"/>
      <c r="G203" s="6"/>
      <c r="H203" s="6"/>
      <c r="I203" s="6"/>
    </row>
    <row r="204" spans="2:9" ht="12.75">
      <c r="B204" s="7"/>
      <c r="D204" s="6"/>
      <c r="E204" s="6"/>
      <c r="F204" s="6"/>
      <c r="G204" s="6"/>
      <c r="H204" s="6"/>
      <c r="I204" s="6"/>
    </row>
    <row r="205" spans="2:9" ht="12.75">
      <c r="B205" s="7"/>
      <c r="D205" s="6"/>
      <c r="E205" s="6"/>
      <c r="F205" s="6"/>
      <c r="G205" s="6"/>
      <c r="H205" s="6"/>
      <c r="I205" s="6"/>
    </row>
    <row r="206" spans="2:9" ht="12.75">
      <c r="B206" s="7"/>
      <c r="D206" s="6"/>
      <c r="E206" s="6"/>
      <c r="F206" s="6"/>
      <c r="G206" s="6"/>
      <c r="H206" s="6"/>
      <c r="I206" s="6"/>
    </row>
    <row r="207" spans="2:9" ht="12.75">
      <c r="B207" s="7"/>
      <c r="D207" s="6"/>
      <c r="E207" s="6"/>
      <c r="F207" s="6"/>
      <c r="G207" s="6"/>
      <c r="H207" s="6"/>
      <c r="I207" s="6"/>
    </row>
    <row r="208" spans="2:9" ht="12.75">
      <c r="B208" s="7"/>
      <c r="D208" s="6"/>
      <c r="E208" s="6"/>
      <c r="F208" s="6"/>
      <c r="G208" s="6"/>
      <c r="H208" s="6"/>
      <c r="I208" s="6"/>
    </row>
    <row r="209" spans="2:9" ht="12.75">
      <c r="B209" s="7"/>
      <c r="D209" s="6"/>
      <c r="E209" s="6"/>
      <c r="F209" s="6"/>
      <c r="G209" s="6"/>
      <c r="H209" s="6"/>
      <c r="I209" s="6"/>
    </row>
    <row r="210" spans="2:9" ht="12.75">
      <c r="B210" s="7"/>
      <c r="D210" s="6"/>
      <c r="E210" s="6"/>
      <c r="F210" s="6"/>
      <c r="G210" s="6"/>
      <c r="H210" s="6"/>
      <c r="I210" s="6"/>
    </row>
    <row r="211" spans="2:9" ht="12.75">
      <c r="B211" s="7"/>
      <c r="D211" s="6"/>
      <c r="E211" s="6"/>
      <c r="F211" s="6"/>
      <c r="G211" s="6"/>
      <c r="H211" s="6"/>
      <c r="I211" s="6"/>
    </row>
    <row r="212" spans="2:9" ht="12.75">
      <c r="B212" s="7"/>
      <c r="D212" s="6"/>
      <c r="E212" s="6"/>
      <c r="F212" s="6"/>
      <c r="G212" s="6"/>
      <c r="H212" s="6"/>
      <c r="I212" s="6"/>
    </row>
    <row r="213" spans="2:9" ht="12.75">
      <c r="B213" s="7"/>
      <c r="D213" s="6"/>
      <c r="E213" s="6"/>
      <c r="F213" s="6"/>
      <c r="G213" s="6"/>
      <c r="H213" s="6"/>
      <c r="I213" s="6"/>
    </row>
    <row r="214" spans="2:9" ht="12.75">
      <c r="B214" s="7"/>
      <c r="D214" s="6"/>
      <c r="E214" s="6"/>
      <c r="F214" s="6"/>
      <c r="G214" s="6"/>
      <c r="H214" s="6"/>
      <c r="I214" s="6"/>
    </row>
    <row r="215" spans="2:9" ht="12.75">
      <c r="B215" s="7"/>
      <c r="D215" s="6"/>
      <c r="E215" s="6"/>
      <c r="F215" s="6"/>
      <c r="G215" s="6"/>
      <c r="H215" s="6"/>
      <c r="I215" s="6"/>
    </row>
    <row r="216" spans="2:9" ht="12.75">
      <c r="B216" s="7"/>
      <c r="D216" s="6"/>
      <c r="E216" s="6"/>
      <c r="F216" s="6"/>
      <c r="G216" s="6"/>
      <c r="H216" s="6"/>
      <c r="I216" s="6"/>
    </row>
    <row r="217" spans="2:9" ht="12.75">
      <c r="B217" s="7"/>
      <c r="D217" s="6"/>
      <c r="E217" s="6"/>
      <c r="F217" s="6"/>
      <c r="G217" s="6"/>
      <c r="H217" s="6"/>
      <c r="I217" s="6"/>
    </row>
    <row r="218" spans="2:9" ht="12.75">
      <c r="B218" s="7"/>
      <c r="D218" s="6"/>
      <c r="E218" s="6"/>
      <c r="F218" s="6"/>
      <c r="G218" s="6"/>
      <c r="H218" s="6"/>
      <c r="I218" s="6"/>
    </row>
    <row r="219" spans="2:9" ht="12.75">
      <c r="B219" s="7"/>
      <c r="D219" s="6"/>
      <c r="E219" s="6"/>
      <c r="F219" s="6"/>
      <c r="G219" s="6"/>
      <c r="H219" s="6"/>
      <c r="I219" s="6"/>
    </row>
    <row r="220" spans="2:9" ht="12.75">
      <c r="B220" s="7"/>
      <c r="D220" s="6"/>
      <c r="E220" s="6"/>
      <c r="F220" s="6"/>
      <c r="G220" s="6"/>
      <c r="H220" s="6"/>
      <c r="I220" s="6"/>
    </row>
    <row r="221" spans="2:9" ht="12.75">
      <c r="B221" s="7"/>
      <c r="D221" s="6"/>
      <c r="E221" s="6"/>
      <c r="F221" s="6"/>
      <c r="G221" s="6"/>
      <c r="H221" s="6"/>
      <c r="I221" s="6"/>
    </row>
    <row r="222" spans="2:9" ht="12.75">
      <c r="B222" s="7"/>
      <c r="D222" s="6"/>
      <c r="E222" s="6"/>
      <c r="F222" s="6"/>
      <c r="G222" s="6"/>
      <c r="H222" s="6"/>
      <c r="I222" s="6"/>
    </row>
    <row r="223" spans="2:9" ht="12.75">
      <c r="B223" s="7"/>
      <c r="D223" s="6"/>
      <c r="E223" s="6"/>
      <c r="F223" s="6"/>
      <c r="G223" s="6"/>
      <c r="H223" s="6"/>
      <c r="I223" s="6"/>
    </row>
    <row r="224" spans="2:9" ht="12.75">
      <c r="B224" s="7"/>
      <c r="D224" s="6"/>
      <c r="E224" s="6"/>
      <c r="F224" s="6"/>
      <c r="G224" s="6"/>
      <c r="H224" s="6"/>
      <c r="I224" s="6"/>
    </row>
    <row r="225" spans="2:9" ht="12.75">
      <c r="B225" s="7"/>
      <c r="D225" s="6"/>
      <c r="E225" s="6"/>
      <c r="F225" s="6"/>
      <c r="G225" s="6"/>
      <c r="H225" s="6"/>
      <c r="I225" s="6"/>
    </row>
    <row r="226" spans="2:9" ht="12.75">
      <c r="B226" s="7"/>
      <c r="D226" s="6"/>
      <c r="E226" s="6"/>
      <c r="F226" s="6"/>
      <c r="G226" s="6"/>
      <c r="H226" s="6"/>
      <c r="I226" s="6"/>
    </row>
    <row r="227" spans="2:9" ht="12.75">
      <c r="B227" s="7"/>
      <c r="D227" s="6"/>
      <c r="E227" s="6"/>
      <c r="F227" s="6"/>
      <c r="G227" s="6"/>
      <c r="H227" s="6"/>
      <c r="I227" s="6"/>
    </row>
    <row r="228" spans="2:9" ht="12.75">
      <c r="B228" s="7"/>
      <c r="D228" s="6"/>
      <c r="E228" s="6"/>
      <c r="F228" s="6"/>
      <c r="G228" s="6"/>
      <c r="H228" s="6"/>
      <c r="I228" s="6"/>
    </row>
    <row r="229" spans="2:9" ht="12.75">
      <c r="B229" s="7"/>
      <c r="D229" s="6"/>
      <c r="E229" s="6"/>
      <c r="F229" s="6"/>
      <c r="G229" s="6"/>
      <c r="H229" s="6"/>
      <c r="I229" s="6"/>
    </row>
    <row r="230" spans="2:9" ht="12.75">
      <c r="B230" s="7"/>
      <c r="D230" s="6"/>
      <c r="E230" s="6"/>
      <c r="F230" s="6"/>
      <c r="G230" s="6"/>
      <c r="H230" s="6"/>
      <c r="I230" s="6"/>
    </row>
    <row r="231" spans="2:9" ht="12.75">
      <c r="B231" s="7"/>
      <c r="D231" s="6"/>
      <c r="E231" s="6"/>
      <c r="F231" s="6"/>
      <c r="G231" s="6"/>
      <c r="H231" s="6"/>
      <c r="I231" s="6"/>
    </row>
    <row r="232" spans="2:9" ht="12.75">
      <c r="B232" s="7"/>
      <c r="D232" s="6"/>
      <c r="E232" s="6"/>
      <c r="F232" s="6"/>
      <c r="G232" s="6"/>
      <c r="H232" s="6"/>
      <c r="I232" s="6"/>
    </row>
    <row r="233" spans="2:9" ht="12.75">
      <c r="B233" s="7"/>
      <c r="D233" s="6"/>
      <c r="E233" s="6"/>
      <c r="F233" s="6"/>
      <c r="G233" s="6"/>
      <c r="H233" s="6"/>
      <c r="I233" s="6"/>
    </row>
    <row r="234" spans="2:9" ht="12.75">
      <c r="B234" s="7"/>
      <c r="D234" s="6"/>
      <c r="E234" s="6"/>
      <c r="F234" s="6"/>
      <c r="G234" s="6"/>
      <c r="H234" s="6"/>
      <c r="I234" s="6"/>
    </row>
    <row r="235" spans="2:9" ht="12.75">
      <c r="B235" s="7"/>
      <c r="D235" s="6"/>
      <c r="E235" s="6"/>
      <c r="F235" s="6"/>
      <c r="G235" s="6"/>
      <c r="H235" s="6"/>
      <c r="I235" s="6"/>
    </row>
    <row r="236" spans="2:9" ht="12.75">
      <c r="B236" s="7"/>
      <c r="D236" s="6"/>
      <c r="E236" s="6"/>
      <c r="F236" s="6"/>
      <c r="G236" s="6"/>
      <c r="H236" s="6"/>
      <c r="I236" s="6"/>
    </row>
    <row r="237" spans="2:9" ht="12.75">
      <c r="B237" s="7"/>
      <c r="D237" s="6"/>
      <c r="E237" s="6"/>
      <c r="F237" s="6"/>
      <c r="G237" s="6"/>
      <c r="H237" s="6"/>
      <c r="I237" s="6"/>
    </row>
    <row r="238" spans="2:9" ht="12.75">
      <c r="B238" s="7"/>
      <c r="D238" s="6"/>
      <c r="E238" s="6"/>
      <c r="F238" s="6"/>
      <c r="G238" s="6"/>
      <c r="H238" s="6"/>
      <c r="I238" s="6"/>
    </row>
    <row r="239" spans="2:9" ht="12.75">
      <c r="B239" s="7"/>
      <c r="D239" s="6"/>
      <c r="E239" s="6"/>
      <c r="F239" s="6"/>
      <c r="G239" s="6"/>
      <c r="H239" s="6"/>
      <c r="I239" s="6"/>
    </row>
    <row r="240" spans="2:9" ht="12.75">
      <c r="B240" s="7"/>
      <c r="D240" s="6"/>
      <c r="E240" s="6"/>
      <c r="F240" s="6"/>
      <c r="G240" s="6"/>
      <c r="H240" s="6"/>
      <c r="I240" s="6"/>
    </row>
    <row r="241" spans="2:9" ht="12.75">
      <c r="B241" s="7"/>
      <c r="D241" s="6"/>
      <c r="E241" s="6"/>
      <c r="F241" s="6"/>
      <c r="G241" s="6"/>
      <c r="H241" s="6"/>
      <c r="I241" s="6"/>
    </row>
    <row r="242" spans="2:9" ht="12.75">
      <c r="B242" s="7"/>
      <c r="D242" s="6"/>
      <c r="E242" s="6"/>
      <c r="F242" s="6"/>
      <c r="G242" s="6"/>
      <c r="H242" s="6"/>
      <c r="I242" s="6"/>
    </row>
    <row r="243" spans="2:9" ht="12.75">
      <c r="B243" s="7"/>
      <c r="D243" s="6"/>
      <c r="E243" s="6"/>
      <c r="F243" s="6"/>
      <c r="G243" s="6"/>
      <c r="H243" s="6"/>
      <c r="I243" s="6"/>
    </row>
    <row r="244" spans="2:9" ht="12.75">
      <c r="B244" s="7"/>
      <c r="D244" s="6"/>
      <c r="E244" s="6"/>
      <c r="F244" s="6"/>
      <c r="G244" s="6"/>
      <c r="H244" s="6"/>
      <c r="I244" s="6"/>
    </row>
    <row r="245" spans="2:9" ht="12.75">
      <c r="B245" s="7"/>
      <c r="D245" s="6"/>
      <c r="E245" s="6"/>
      <c r="F245" s="6"/>
      <c r="G245" s="6"/>
      <c r="H245" s="6"/>
      <c r="I245" s="6"/>
    </row>
    <row r="246" spans="2:9" ht="12.75">
      <c r="B246" s="7"/>
      <c r="D246" s="6"/>
      <c r="E246" s="6"/>
      <c r="F246" s="6"/>
      <c r="G246" s="6"/>
      <c r="H246" s="6"/>
      <c r="I246" s="6"/>
    </row>
    <row r="247" spans="2:9" ht="12.75">
      <c r="B247" s="7"/>
      <c r="D247" s="6"/>
      <c r="E247" s="6"/>
      <c r="F247" s="6"/>
      <c r="G247" s="6"/>
      <c r="H247" s="6"/>
      <c r="I247" s="6"/>
    </row>
    <row r="248" spans="2:9" ht="12.75">
      <c r="B248" s="7"/>
      <c r="D248" s="6"/>
      <c r="E248" s="6"/>
      <c r="F248" s="6"/>
      <c r="G248" s="6"/>
      <c r="H248" s="6"/>
      <c r="I248" s="6"/>
    </row>
    <row r="249" spans="2:9" ht="12.75">
      <c r="B249" s="7"/>
      <c r="D249" s="6"/>
      <c r="E249" s="6"/>
      <c r="F249" s="6"/>
      <c r="G249" s="6"/>
      <c r="H249" s="6"/>
      <c r="I249" s="6"/>
    </row>
    <row r="250" spans="2:9" ht="12.75">
      <c r="B250" s="7"/>
      <c r="D250" s="6"/>
      <c r="E250" s="6"/>
      <c r="F250" s="6"/>
      <c r="G250" s="6"/>
      <c r="H250" s="6"/>
      <c r="I250" s="6"/>
    </row>
    <row r="251" spans="2:9" ht="12.75">
      <c r="B251" s="7"/>
      <c r="D251" s="6"/>
      <c r="E251" s="6"/>
      <c r="F251" s="6"/>
      <c r="G251" s="6"/>
      <c r="H251" s="6"/>
      <c r="I251" s="6"/>
    </row>
    <row r="252" spans="2:9" ht="12.75">
      <c r="B252" s="7"/>
      <c r="D252" s="6"/>
      <c r="E252" s="6"/>
      <c r="F252" s="6"/>
      <c r="G252" s="6"/>
      <c r="H252" s="6"/>
      <c r="I252" s="6"/>
    </row>
    <row r="253" spans="2:9" ht="12.75">
      <c r="B253" s="7"/>
      <c r="D253" s="6"/>
      <c r="E253" s="6"/>
      <c r="F253" s="6"/>
      <c r="G253" s="6"/>
      <c r="H253" s="6"/>
      <c r="I253" s="6"/>
    </row>
    <row r="254" spans="2:9" ht="12.75">
      <c r="B254" s="7"/>
      <c r="D254" s="6"/>
      <c r="E254" s="6"/>
      <c r="F254" s="6"/>
      <c r="G254" s="6"/>
      <c r="H254" s="6"/>
      <c r="I254" s="6"/>
    </row>
    <row r="255" spans="2:9" ht="12.75">
      <c r="B255" s="7"/>
      <c r="D255" s="6"/>
      <c r="E255" s="6"/>
      <c r="F255" s="6"/>
      <c r="G255" s="6"/>
      <c r="H255" s="6"/>
      <c r="I255" s="6"/>
    </row>
    <row r="256" spans="2:9" ht="12.75">
      <c r="B256" s="7"/>
      <c r="D256" s="6"/>
      <c r="E256" s="6"/>
      <c r="F256" s="6"/>
      <c r="G256" s="6"/>
      <c r="H256" s="6"/>
      <c r="I256" s="6"/>
    </row>
    <row r="257" spans="2:9" ht="12.75">
      <c r="B257" s="7"/>
      <c r="D257" s="6"/>
      <c r="E257" s="6"/>
      <c r="F257" s="6"/>
      <c r="G257" s="6"/>
      <c r="H257" s="6"/>
      <c r="I257" s="6"/>
    </row>
    <row r="258" spans="2:9" ht="12.75">
      <c r="B258" s="7"/>
      <c r="D258" s="6"/>
      <c r="E258" s="6"/>
      <c r="F258" s="6"/>
      <c r="G258" s="6"/>
      <c r="H258" s="6"/>
      <c r="I258" s="6"/>
    </row>
    <row r="259" spans="2:9" ht="12.75">
      <c r="B259" s="7"/>
      <c r="D259" s="6"/>
      <c r="E259" s="6"/>
      <c r="F259" s="6"/>
      <c r="G259" s="6"/>
      <c r="H259" s="6"/>
      <c r="I259" s="6"/>
    </row>
    <row r="260" spans="2:9" ht="12.75">
      <c r="B260" s="7"/>
      <c r="D260" s="6"/>
      <c r="E260" s="6"/>
      <c r="F260" s="6"/>
      <c r="G260" s="6"/>
      <c r="H260" s="6"/>
      <c r="I260" s="6"/>
    </row>
    <row r="261" spans="2:9" ht="12.75">
      <c r="B261" s="7"/>
      <c r="D261" s="6"/>
      <c r="E261" s="6"/>
      <c r="F261" s="6"/>
      <c r="G261" s="6"/>
      <c r="H261" s="6"/>
      <c r="I261" s="6"/>
    </row>
    <row r="262" spans="2:9" ht="12.75">
      <c r="B262" s="7"/>
      <c r="D262" s="6"/>
      <c r="E262" s="6"/>
      <c r="F262" s="6"/>
      <c r="G262" s="6"/>
      <c r="H262" s="6"/>
      <c r="I262" s="6"/>
    </row>
    <row r="263" spans="2:9" ht="12.75">
      <c r="B263" s="7"/>
      <c r="D263" s="6"/>
      <c r="E263" s="6"/>
      <c r="F263" s="6"/>
      <c r="G263" s="6"/>
      <c r="H263" s="6"/>
      <c r="I263" s="6"/>
    </row>
    <row r="264" spans="2:9" ht="12.75">
      <c r="B264" s="7"/>
      <c r="D264" s="6"/>
      <c r="E264" s="6"/>
      <c r="F264" s="6"/>
      <c r="G264" s="6"/>
      <c r="H264" s="6"/>
      <c r="I264" s="6"/>
    </row>
    <row r="265" spans="2:9" ht="12.75">
      <c r="B265" s="7"/>
      <c r="D265" s="6"/>
      <c r="E265" s="6"/>
      <c r="F265" s="6"/>
      <c r="G265" s="6"/>
      <c r="H265" s="6"/>
      <c r="I265" s="6"/>
    </row>
    <row r="266" spans="2:9" ht="12.75">
      <c r="B266" s="7"/>
      <c r="D266" s="6"/>
      <c r="E266" s="6"/>
      <c r="F266" s="6"/>
      <c r="G266" s="6"/>
      <c r="H266" s="6"/>
      <c r="I266" s="6"/>
    </row>
    <row r="267" spans="2:9" ht="12.75">
      <c r="B267" s="7"/>
      <c r="D267" s="6"/>
      <c r="E267" s="6"/>
      <c r="F267" s="6"/>
      <c r="G267" s="6"/>
      <c r="H267" s="6"/>
      <c r="I267" s="6"/>
    </row>
    <row r="268" spans="2:9" ht="12.75">
      <c r="B268" s="7"/>
      <c r="D268" s="6"/>
      <c r="E268" s="6"/>
      <c r="F268" s="6"/>
      <c r="G268" s="6"/>
      <c r="H268" s="6"/>
      <c r="I268" s="6"/>
    </row>
    <row r="269" spans="2:9" ht="12.75">
      <c r="B269" s="7"/>
      <c r="D269" s="6"/>
      <c r="E269" s="6"/>
      <c r="F269" s="6"/>
      <c r="G269" s="6"/>
      <c r="H269" s="6"/>
      <c r="I269" s="6"/>
    </row>
    <row r="270" spans="2:9" ht="12.75">
      <c r="B270" s="7"/>
      <c r="D270" s="6"/>
      <c r="E270" s="6"/>
      <c r="F270" s="6"/>
      <c r="G270" s="6"/>
      <c r="H270" s="6"/>
      <c r="I270" s="6"/>
    </row>
    <row r="271" spans="2:9" ht="12.75">
      <c r="B271" s="7"/>
      <c r="D271" s="6"/>
      <c r="E271" s="6"/>
      <c r="F271" s="6"/>
      <c r="G271" s="6"/>
      <c r="H271" s="6"/>
      <c r="I271" s="6"/>
    </row>
    <row r="272" spans="2:9" ht="12.75">
      <c r="B272" s="7"/>
      <c r="D272" s="6"/>
      <c r="E272" s="6"/>
      <c r="F272" s="6"/>
      <c r="G272" s="6"/>
      <c r="H272" s="6"/>
      <c r="I272" s="6"/>
    </row>
    <row r="273" spans="2:9" ht="12.75">
      <c r="B273" s="7"/>
      <c r="D273" s="6"/>
      <c r="E273" s="6"/>
      <c r="F273" s="6"/>
      <c r="G273" s="6"/>
      <c r="H273" s="6"/>
      <c r="I273" s="6"/>
    </row>
    <row r="274" spans="2:9" ht="12.75">
      <c r="B274" s="7"/>
      <c r="D274" s="6"/>
      <c r="E274" s="6"/>
      <c r="F274" s="6"/>
      <c r="G274" s="6"/>
      <c r="H274" s="6"/>
      <c r="I274" s="6"/>
    </row>
    <row r="275" spans="2:9" ht="12.75">
      <c r="B275" s="7"/>
      <c r="D275" s="6"/>
      <c r="E275" s="6"/>
      <c r="F275" s="6"/>
      <c r="G275" s="6"/>
      <c r="H275" s="6"/>
      <c r="I275" s="6"/>
    </row>
    <row r="276" spans="2:9" ht="12.75">
      <c r="B276" s="7"/>
      <c r="D276" s="6"/>
      <c r="E276" s="6"/>
      <c r="F276" s="6"/>
      <c r="G276" s="6"/>
      <c r="H276" s="6"/>
      <c r="I276" s="6"/>
    </row>
    <row r="277" spans="2:9" ht="12.75">
      <c r="B277" s="7"/>
      <c r="D277" s="6"/>
      <c r="E277" s="6"/>
      <c r="F277" s="6"/>
      <c r="G277" s="6"/>
      <c r="H277" s="6"/>
      <c r="I277" s="6"/>
    </row>
    <row r="278" spans="2:9" ht="12.75">
      <c r="B278" s="7"/>
      <c r="D278" s="6"/>
      <c r="E278" s="6"/>
      <c r="F278" s="6"/>
      <c r="G278" s="6"/>
      <c r="H278" s="6"/>
      <c r="I278" s="6"/>
    </row>
    <row r="279" spans="2:9" ht="12.75">
      <c r="B279" s="7"/>
      <c r="D279" s="6"/>
      <c r="E279" s="6"/>
      <c r="F279" s="6"/>
      <c r="G279" s="6"/>
      <c r="H279" s="6"/>
      <c r="I279" s="6"/>
    </row>
    <row r="280" spans="2:9" ht="12.75">
      <c r="B280" s="7"/>
      <c r="D280" s="6"/>
      <c r="E280" s="6"/>
      <c r="F280" s="6"/>
      <c r="G280" s="6"/>
      <c r="H280" s="6"/>
      <c r="I280" s="6"/>
    </row>
    <row r="281" spans="2:9" ht="12.75">
      <c r="B281" s="7"/>
      <c r="D281" s="6"/>
      <c r="E281" s="6"/>
      <c r="F281" s="6"/>
      <c r="G281" s="6"/>
      <c r="H281" s="6"/>
      <c r="I281" s="6"/>
    </row>
    <row r="282" spans="2:9" ht="12.75">
      <c r="B282" s="7"/>
      <c r="D282" s="6"/>
      <c r="E282" s="6"/>
      <c r="F282" s="6"/>
      <c r="G282" s="6"/>
      <c r="H282" s="6"/>
      <c r="I282" s="6"/>
    </row>
    <row r="283" spans="2:9" ht="12.75">
      <c r="B283" s="7"/>
      <c r="D283" s="6"/>
      <c r="E283" s="6"/>
      <c r="F283" s="6"/>
      <c r="G283" s="6"/>
      <c r="H283" s="6"/>
      <c r="I283" s="6"/>
    </row>
    <row r="284" spans="2:9" ht="12.75">
      <c r="B284" s="7"/>
      <c r="D284" s="6"/>
      <c r="E284" s="6"/>
      <c r="F284" s="6"/>
      <c r="G284" s="6"/>
      <c r="H284" s="6"/>
      <c r="I284" s="6"/>
    </row>
    <row r="285" spans="2:9" ht="12.75">
      <c r="B285" s="7"/>
      <c r="D285" s="6"/>
      <c r="E285" s="6"/>
      <c r="F285" s="6"/>
      <c r="G285" s="6"/>
      <c r="H285" s="6"/>
      <c r="I285" s="6"/>
    </row>
    <row r="286" spans="2:9" ht="12.75">
      <c r="B286" s="7"/>
      <c r="D286" s="6"/>
      <c r="E286" s="6"/>
      <c r="F286" s="6"/>
      <c r="G286" s="6"/>
      <c r="H286" s="6"/>
      <c r="I286" s="6"/>
    </row>
    <row r="287" spans="2:9" ht="12.75">
      <c r="B287" s="7"/>
      <c r="D287" s="6"/>
      <c r="E287" s="6"/>
      <c r="F287" s="6"/>
      <c r="G287" s="6"/>
      <c r="H287" s="6"/>
      <c r="I287" s="6"/>
    </row>
    <row r="288" spans="2:9" ht="12.75">
      <c r="B288" s="7"/>
      <c r="D288" s="6"/>
      <c r="E288" s="6"/>
      <c r="F288" s="6"/>
      <c r="G288" s="6"/>
      <c r="H288" s="6"/>
      <c r="I288" s="6"/>
    </row>
    <row r="289" spans="2:9" ht="12.75">
      <c r="B289" s="7"/>
      <c r="D289" s="6"/>
      <c r="E289" s="6"/>
      <c r="F289" s="6"/>
      <c r="G289" s="6"/>
      <c r="H289" s="6"/>
      <c r="I289" s="6"/>
    </row>
    <row r="290" spans="2:9" ht="12.75">
      <c r="B290" s="7"/>
      <c r="D290" s="6"/>
      <c r="E290" s="6"/>
      <c r="F290" s="6"/>
      <c r="G290" s="6"/>
      <c r="H290" s="6"/>
      <c r="I290" s="6"/>
    </row>
    <row r="291" spans="2:9" ht="12.75">
      <c r="B291" s="7"/>
      <c r="D291" s="6"/>
      <c r="E291" s="6"/>
      <c r="F291" s="6"/>
      <c r="G291" s="6"/>
      <c r="H291" s="6"/>
      <c r="I291" s="6"/>
    </row>
    <row r="292" spans="2:9" ht="12.75">
      <c r="B292" s="7"/>
      <c r="D292" s="6"/>
      <c r="E292" s="6"/>
      <c r="F292" s="6"/>
      <c r="G292" s="6"/>
      <c r="H292" s="6"/>
      <c r="I292" s="6"/>
    </row>
    <row r="293" spans="2:9" ht="12.75">
      <c r="B293" s="7"/>
      <c r="D293" s="6"/>
      <c r="E293" s="6"/>
      <c r="F293" s="6"/>
      <c r="G293" s="6"/>
      <c r="H293" s="6"/>
      <c r="I293" s="6"/>
    </row>
    <row r="294" spans="2:9" ht="12.75">
      <c r="B294" s="7"/>
      <c r="D294" s="6"/>
      <c r="E294" s="6"/>
      <c r="F294" s="6"/>
      <c r="G294" s="6"/>
      <c r="H294" s="6"/>
      <c r="I294" s="6"/>
    </row>
    <row r="295" spans="2:9" ht="12.75">
      <c r="B295" s="7"/>
      <c r="D295" s="6"/>
      <c r="E295" s="6"/>
      <c r="F295" s="6"/>
      <c r="G295" s="6"/>
      <c r="H295" s="6"/>
      <c r="I295" s="6"/>
    </row>
    <row r="296" spans="2:9" ht="12.75">
      <c r="B296" s="7"/>
      <c r="D296" s="6"/>
      <c r="E296" s="6"/>
      <c r="F296" s="6"/>
      <c r="G296" s="6"/>
      <c r="H296" s="6"/>
      <c r="I296" s="6"/>
    </row>
    <row r="297" spans="2:9" ht="12.75">
      <c r="B297" s="7"/>
      <c r="D297" s="6"/>
      <c r="E297" s="6"/>
      <c r="F297" s="6"/>
      <c r="G297" s="6"/>
      <c r="H297" s="6"/>
      <c r="I297" s="6"/>
    </row>
    <row r="298" spans="2:9" ht="12.75">
      <c r="B298" s="7"/>
      <c r="D298" s="6"/>
      <c r="E298" s="6"/>
      <c r="F298" s="6"/>
      <c r="G298" s="6"/>
      <c r="H298" s="6"/>
      <c r="I298" s="6"/>
    </row>
    <row r="299" spans="2:9" ht="12.75">
      <c r="B299" s="7"/>
      <c r="D299" s="6"/>
      <c r="E299" s="6"/>
      <c r="F299" s="6"/>
      <c r="G299" s="6"/>
      <c r="H299" s="6"/>
      <c r="I299" s="6"/>
    </row>
    <row r="300" spans="2:9" ht="12.75">
      <c r="B300" s="7"/>
      <c r="D300" s="6"/>
      <c r="E300" s="6"/>
      <c r="F300" s="6"/>
      <c r="G300" s="6"/>
      <c r="H300" s="6"/>
      <c r="I300" s="6"/>
    </row>
    <row r="301" spans="2:9" ht="12.75">
      <c r="B301" s="7"/>
      <c r="D301" s="6"/>
      <c r="E301" s="6"/>
      <c r="F301" s="6"/>
      <c r="G301" s="6"/>
      <c r="H301" s="6"/>
      <c r="I301" s="6"/>
    </row>
    <row r="302" spans="2:9" ht="12.75">
      <c r="B302" s="7"/>
      <c r="D302" s="6"/>
      <c r="E302" s="6"/>
      <c r="F302" s="6"/>
      <c r="G302" s="6"/>
      <c r="H302" s="6"/>
      <c r="I302" s="6"/>
    </row>
    <row r="303" spans="2:9" ht="12.75">
      <c r="B303" s="7"/>
      <c r="D303" s="6"/>
      <c r="E303" s="6"/>
      <c r="F303" s="6"/>
      <c r="G303" s="6"/>
      <c r="H303" s="6"/>
      <c r="I303" s="6"/>
    </row>
    <row r="304" spans="2:9" ht="12.75">
      <c r="B304" s="7"/>
      <c r="D304" s="6"/>
      <c r="E304" s="6"/>
      <c r="F304" s="6"/>
      <c r="G304" s="6"/>
      <c r="H304" s="6"/>
      <c r="I304" s="6"/>
    </row>
    <row r="305" spans="2:9" ht="12.75">
      <c r="B305" s="7"/>
      <c r="D305" s="6"/>
      <c r="E305" s="6"/>
      <c r="F305" s="6"/>
      <c r="G305" s="6"/>
      <c r="H305" s="6"/>
      <c r="I305" s="6"/>
    </row>
    <row r="306" spans="2:9" ht="12.75">
      <c r="B306" s="7"/>
      <c r="D306" s="6"/>
      <c r="E306" s="6"/>
      <c r="F306" s="6"/>
      <c r="G306" s="6"/>
      <c r="H306" s="6"/>
      <c r="I306" s="6"/>
    </row>
    <row r="307" spans="2:9" ht="12.75">
      <c r="B307" s="7"/>
      <c r="D307" s="6"/>
      <c r="E307" s="6"/>
      <c r="F307" s="6"/>
      <c r="G307" s="6"/>
      <c r="H307" s="6"/>
      <c r="I307" s="6"/>
    </row>
    <row r="308" spans="2:9" ht="12.75">
      <c r="B308" s="7"/>
      <c r="D308" s="6"/>
      <c r="E308" s="6"/>
      <c r="F308" s="6"/>
      <c r="G308" s="6"/>
      <c r="H308" s="6"/>
      <c r="I308" s="6"/>
    </row>
    <row r="309" spans="2:9" ht="12.75">
      <c r="B309" s="7"/>
      <c r="D309" s="6"/>
      <c r="E309" s="6"/>
      <c r="F309" s="6"/>
      <c r="G309" s="6"/>
      <c r="H309" s="6"/>
      <c r="I309" s="6"/>
    </row>
    <row r="310" spans="2:9" ht="12.75">
      <c r="B310" s="7"/>
      <c r="D310" s="6"/>
      <c r="E310" s="6"/>
      <c r="F310" s="6"/>
      <c r="G310" s="6"/>
      <c r="H310" s="6"/>
      <c r="I310" s="6"/>
    </row>
    <row r="311" spans="2:9" ht="12.75">
      <c r="B311" s="7"/>
      <c r="D311" s="6"/>
      <c r="E311" s="6"/>
      <c r="F311" s="6"/>
      <c r="G311" s="6"/>
      <c r="H311" s="6"/>
      <c r="I311" s="6"/>
    </row>
    <row r="312" spans="2:9" ht="12.75">
      <c r="B312" s="7"/>
      <c r="D312" s="6"/>
      <c r="E312" s="6"/>
      <c r="F312" s="6"/>
      <c r="G312" s="6"/>
      <c r="H312" s="6"/>
      <c r="I312" s="6"/>
    </row>
    <row r="313" spans="2:9" ht="12.75">
      <c r="B313" s="7"/>
      <c r="D313" s="6"/>
      <c r="E313" s="6"/>
      <c r="F313" s="6"/>
      <c r="G313" s="6"/>
      <c r="H313" s="6"/>
      <c r="I313" s="6"/>
    </row>
    <row r="314" spans="2:9" ht="12.75">
      <c r="B314" s="7"/>
      <c r="D314" s="6"/>
      <c r="E314" s="6"/>
      <c r="F314" s="6"/>
      <c r="G314" s="6"/>
      <c r="H314" s="6"/>
      <c r="I314" s="6"/>
    </row>
    <row r="315" spans="2:9" ht="12.75">
      <c r="B315" s="7"/>
      <c r="D315" s="6"/>
      <c r="E315" s="6"/>
      <c r="F315" s="6"/>
      <c r="G315" s="6"/>
      <c r="H315" s="6"/>
      <c r="I315" s="6"/>
    </row>
    <row r="316" spans="2:9" ht="12.75">
      <c r="B316" s="7"/>
      <c r="D316" s="6"/>
      <c r="E316" s="6"/>
      <c r="F316" s="6"/>
      <c r="G316" s="6"/>
      <c r="H316" s="6"/>
      <c r="I316" s="6"/>
    </row>
    <row r="317" spans="2:9" ht="12.75">
      <c r="B317" s="7"/>
      <c r="D317" s="6"/>
      <c r="E317" s="6"/>
      <c r="F317" s="6"/>
      <c r="G317" s="6"/>
      <c r="H317" s="6"/>
      <c r="I317" s="6"/>
    </row>
    <row r="318" spans="2:9" ht="12.75">
      <c r="B318" s="7"/>
      <c r="D318" s="6"/>
      <c r="E318" s="6"/>
      <c r="F318" s="6"/>
      <c r="G318" s="6"/>
      <c r="H318" s="6"/>
      <c r="I318" s="6"/>
    </row>
    <row r="319" spans="2:9" ht="12.75">
      <c r="B319" s="7"/>
      <c r="D319" s="6"/>
      <c r="E319" s="6"/>
      <c r="F319" s="6"/>
      <c r="G319" s="6"/>
      <c r="H319" s="6"/>
      <c r="I319" s="6"/>
    </row>
    <row r="320" spans="2:9" ht="12.75">
      <c r="B320" s="7"/>
      <c r="D320" s="6"/>
      <c r="E320" s="6"/>
      <c r="F320" s="6"/>
      <c r="G320" s="6"/>
      <c r="H320" s="6"/>
      <c r="I320" s="6"/>
    </row>
    <row r="321" spans="2:9" ht="12.75">
      <c r="B321" s="7"/>
      <c r="D321" s="6"/>
      <c r="E321" s="6"/>
      <c r="F321" s="6"/>
      <c r="G321" s="6"/>
      <c r="H321" s="6"/>
      <c r="I321" s="6"/>
    </row>
    <row r="322" spans="2:9" ht="12.75">
      <c r="B322" s="7"/>
      <c r="D322" s="6"/>
      <c r="E322" s="6"/>
      <c r="F322" s="6"/>
      <c r="G322" s="6"/>
      <c r="H322" s="6"/>
      <c r="I322" s="6"/>
    </row>
    <row r="323" spans="2:9" ht="12.75">
      <c r="B323" s="7"/>
      <c r="D323" s="6"/>
      <c r="E323" s="6"/>
      <c r="F323" s="6"/>
      <c r="G323" s="6"/>
      <c r="H323" s="6"/>
      <c r="I323" s="6"/>
    </row>
    <row r="324" spans="2:9" ht="12.75">
      <c r="B324" s="7"/>
      <c r="D324" s="6"/>
      <c r="E324" s="6"/>
      <c r="F324" s="6"/>
      <c r="G324" s="6"/>
      <c r="H324" s="6"/>
      <c r="I324" s="6"/>
    </row>
    <row r="325" spans="2:9" ht="12.75">
      <c r="B325" s="7"/>
      <c r="D325" s="6"/>
      <c r="E325" s="6"/>
      <c r="F325" s="6"/>
      <c r="G325" s="6"/>
      <c r="H325" s="6"/>
      <c r="I325" s="6"/>
    </row>
    <row r="326" spans="2:9" ht="12.75">
      <c r="B326" s="7"/>
      <c r="D326" s="6"/>
      <c r="E326" s="6"/>
      <c r="F326" s="6"/>
      <c r="G326" s="6"/>
      <c r="H326" s="6"/>
      <c r="I326" s="6"/>
    </row>
    <row r="327" spans="2:9" ht="12.75">
      <c r="B327" s="7"/>
      <c r="D327" s="6"/>
      <c r="E327" s="6"/>
      <c r="F327" s="6"/>
      <c r="G327" s="6"/>
      <c r="H327" s="6"/>
      <c r="I327" s="6"/>
    </row>
    <row r="328" spans="2:9" ht="12.75">
      <c r="B328" s="7"/>
      <c r="D328" s="6"/>
      <c r="E328" s="6"/>
      <c r="F328" s="6"/>
      <c r="G328" s="6"/>
      <c r="H328" s="6"/>
      <c r="I328" s="6"/>
    </row>
    <row r="329" spans="2:9" ht="12.75">
      <c r="B329" s="7"/>
      <c r="D329" s="6"/>
      <c r="E329" s="6"/>
      <c r="F329" s="6"/>
      <c r="G329" s="6"/>
      <c r="H329" s="6"/>
      <c r="I329" s="6"/>
    </row>
    <row r="330" spans="2:9" ht="12.75">
      <c r="B330" s="7"/>
      <c r="D330" s="6"/>
      <c r="E330" s="6"/>
      <c r="F330" s="6"/>
      <c r="G330" s="6"/>
      <c r="H330" s="6"/>
      <c r="I330" s="6"/>
    </row>
    <row r="331" spans="2:9" ht="12.75">
      <c r="B331" s="7"/>
      <c r="D331" s="6"/>
      <c r="E331" s="6"/>
      <c r="F331" s="6"/>
      <c r="G331" s="6"/>
      <c r="H331" s="6"/>
      <c r="I331" s="6"/>
    </row>
    <row r="332" spans="2:9" ht="12.75">
      <c r="B332" s="7"/>
      <c r="D332" s="6"/>
      <c r="E332" s="6"/>
      <c r="F332" s="6"/>
      <c r="G332" s="6"/>
      <c r="H332" s="6"/>
      <c r="I332" s="6"/>
    </row>
    <row r="333" spans="2:9" ht="12.75">
      <c r="B333" s="7"/>
      <c r="D333" s="6"/>
      <c r="E333" s="6"/>
      <c r="F333" s="6"/>
      <c r="G333" s="6"/>
      <c r="H333" s="6"/>
      <c r="I333" s="6"/>
    </row>
    <row r="334" spans="2:9" ht="12.75">
      <c r="B334" s="7"/>
      <c r="D334" s="6"/>
      <c r="E334" s="6"/>
      <c r="F334" s="6"/>
      <c r="G334" s="6"/>
      <c r="H334" s="6"/>
      <c r="I334" s="6"/>
    </row>
    <row r="335" spans="2:9" ht="12.75">
      <c r="B335" s="7"/>
      <c r="D335" s="6"/>
      <c r="E335" s="6"/>
      <c r="F335" s="6"/>
      <c r="G335" s="6"/>
      <c r="H335" s="6"/>
      <c r="I335" s="6"/>
    </row>
    <row r="336" spans="2:9" ht="12.75">
      <c r="B336" s="7"/>
      <c r="D336" s="6"/>
      <c r="E336" s="6"/>
      <c r="F336" s="6"/>
      <c r="G336" s="6"/>
      <c r="H336" s="6"/>
      <c r="I336" s="6"/>
    </row>
    <row r="337" spans="2:9" ht="12.75">
      <c r="B337" s="7"/>
      <c r="D337" s="6"/>
      <c r="E337" s="6"/>
      <c r="F337" s="6"/>
      <c r="G337" s="6"/>
      <c r="H337" s="6"/>
      <c r="I337" s="6"/>
    </row>
    <row r="338" spans="2:9" ht="12.75">
      <c r="B338" s="7"/>
      <c r="D338" s="6"/>
      <c r="E338" s="6"/>
      <c r="F338" s="6"/>
      <c r="G338" s="6"/>
      <c r="H338" s="6"/>
      <c r="I338" s="6"/>
    </row>
    <row r="339" spans="2:9" ht="12.75">
      <c r="B339" s="7"/>
      <c r="D339" s="6"/>
      <c r="E339" s="6"/>
      <c r="F339" s="6"/>
      <c r="G339" s="6"/>
      <c r="H339" s="6"/>
      <c r="I339" s="6"/>
    </row>
    <row r="340" spans="2:9" ht="12.75">
      <c r="B340" s="7"/>
      <c r="D340" s="6"/>
      <c r="E340" s="6"/>
      <c r="F340" s="6"/>
      <c r="G340" s="6"/>
      <c r="H340" s="6"/>
      <c r="I340" s="6"/>
    </row>
    <row r="341" spans="2:9" ht="12.75">
      <c r="B341" s="7"/>
      <c r="D341" s="6"/>
      <c r="E341" s="6"/>
      <c r="F341" s="6"/>
      <c r="G341" s="6"/>
      <c r="H341" s="6"/>
      <c r="I341" s="6"/>
    </row>
    <row r="342" spans="2:9" ht="12.75">
      <c r="B342" s="7"/>
      <c r="D342" s="6"/>
      <c r="E342" s="6"/>
      <c r="F342" s="6"/>
      <c r="G342" s="6"/>
      <c r="H342" s="6"/>
      <c r="I342" s="6"/>
    </row>
    <row r="343" spans="2:9" ht="12.75">
      <c r="B343" s="7"/>
      <c r="D343" s="6"/>
      <c r="E343" s="6"/>
      <c r="F343" s="6"/>
      <c r="G343" s="6"/>
      <c r="H343" s="6"/>
      <c r="I343" s="6"/>
    </row>
    <row r="344" spans="2:9" ht="12.75">
      <c r="B344" s="7"/>
      <c r="D344" s="6"/>
      <c r="E344" s="6"/>
      <c r="F344" s="6"/>
      <c r="G344" s="6"/>
      <c r="H344" s="6"/>
      <c r="I344" s="6"/>
    </row>
    <row r="345" spans="2:9" ht="12.75">
      <c r="B345" s="7"/>
      <c r="D345" s="6"/>
      <c r="E345" s="6"/>
      <c r="F345" s="6"/>
      <c r="G345" s="6"/>
      <c r="H345" s="6"/>
      <c r="I345" s="6"/>
    </row>
    <row r="346" spans="2:9" ht="12.75">
      <c r="B346" s="7"/>
      <c r="D346" s="6"/>
      <c r="E346" s="6"/>
      <c r="F346" s="6"/>
      <c r="G346" s="6"/>
      <c r="H346" s="6"/>
      <c r="I346" s="6"/>
    </row>
    <row r="347" spans="2:9" ht="12.75">
      <c r="B347" s="7"/>
      <c r="D347" s="6"/>
      <c r="E347" s="6"/>
      <c r="F347" s="6"/>
      <c r="G347" s="6"/>
      <c r="H347" s="6"/>
      <c r="I347" s="6"/>
    </row>
    <row r="348" spans="2:9" ht="12.75">
      <c r="B348" s="7"/>
      <c r="D348" s="6"/>
      <c r="E348" s="6"/>
      <c r="F348" s="6"/>
      <c r="G348" s="6"/>
      <c r="H348" s="6"/>
      <c r="I348" s="6"/>
    </row>
    <row r="349" spans="2:9" ht="12.75">
      <c r="B349" s="7"/>
      <c r="D349" s="6"/>
      <c r="E349" s="6"/>
      <c r="F349" s="6"/>
      <c r="G349" s="6"/>
      <c r="H349" s="6"/>
      <c r="I349" s="6"/>
    </row>
    <row r="350" spans="2:9" ht="12.75">
      <c r="B350" s="7"/>
      <c r="D350" s="6"/>
      <c r="E350" s="6"/>
      <c r="F350" s="6"/>
      <c r="G350" s="6"/>
      <c r="H350" s="6"/>
      <c r="I350" s="6"/>
    </row>
    <row r="351" spans="2:9" ht="12.75">
      <c r="B351" s="7"/>
      <c r="D351" s="6"/>
      <c r="E351" s="6"/>
      <c r="F351" s="6"/>
      <c r="G351" s="6"/>
      <c r="H351" s="6"/>
      <c r="I351" s="6"/>
    </row>
    <row r="352" spans="2:9" ht="12.75">
      <c r="B352" s="7"/>
      <c r="D352" s="6"/>
      <c r="E352" s="6"/>
      <c r="F352" s="6"/>
      <c r="G352" s="6"/>
      <c r="H352" s="6"/>
      <c r="I352" s="6"/>
    </row>
    <row r="353" spans="2:9" ht="12.75">
      <c r="B353" s="7"/>
      <c r="D353" s="6"/>
      <c r="E353" s="6"/>
      <c r="F353" s="6"/>
      <c r="G353" s="6"/>
      <c r="H353" s="6"/>
      <c r="I353" s="6"/>
    </row>
    <row r="354" spans="2:9" ht="12.75">
      <c r="B354" s="7"/>
      <c r="D354" s="6"/>
      <c r="E354" s="6"/>
      <c r="F354" s="6"/>
      <c r="G354" s="6"/>
      <c r="H354" s="6"/>
      <c r="I354" s="6"/>
    </row>
    <row r="355" spans="2:9" ht="12.75">
      <c r="B355" s="7"/>
      <c r="D355" s="6"/>
      <c r="E355" s="6"/>
      <c r="F355" s="6"/>
      <c r="G355" s="6"/>
      <c r="H355" s="6"/>
      <c r="I355" s="6"/>
    </row>
    <row r="356" spans="2:9" ht="12.75">
      <c r="B356" s="7"/>
      <c r="D356" s="6"/>
      <c r="E356" s="6"/>
      <c r="F356" s="6"/>
      <c r="G356" s="6"/>
      <c r="H356" s="6"/>
      <c r="I356" s="6"/>
    </row>
    <row r="357" spans="2:9" ht="12.75">
      <c r="B357" s="7"/>
      <c r="D357" s="6"/>
      <c r="E357" s="6"/>
      <c r="F357" s="6"/>
      <c r="G357" s="6"/>
      <c r="H357" s="6"/>
      <c r="I357" s="6"/>
    </row>
    <row r="358" spans="2:8" ht="12.75">
      <c r="B358" s="5"/>
      <c r="D358" s="2"/>
      <c r="E358" s="2"/>
      <c r="F358" s="2"/>
      <c r="G358" s="2"/>
      <c r="H358" s="2"/>
    </row>
    <row r="359" spans="2:8" ht="12.75">
      <c r="B359" s="5"/>
      <c r="D359" s="2"/>
      <c r="E359" s="2"/>
      <c r="F359" s="2"/>
      <c r="G359" s="2"/>
      <c r="H359" s="2"/>
    </row>
    <row r="360" spans="2:8" ht="12.75">
      <c r="B360" s="5"/>
      <c r="D360" s="2"/>
      <c r="E360" s="2"/>
      <c r="F360" s="2"/>
      <c r="G360" s="2"/>
      <c r="H360" s="2"/>
    </row>
    <row r="361" spans="2:8" ht="12.75">
      <c r="B361" s="5"/>
      <c r="D361" s="2"/>
      <c r="E361" s="2"/>
      <c r="F361" s="2"/>
      <c r="G361" s="2"/>
      <c r="H361" s="2"/>
    </row>
    <row r="362" spans="2:8" ht="12.75">
      <c r="B362" s="5"/>
      <c r="D362" s="2"/>
      <c r="E362" s="2"/>
      <c r="F362" s="2"/>
      <c r="G362" s="2"/>
      <c r="H362" s="2"/>
    </row>
    <row r="363" spans="2:8" ht="12.75">
      <c r="B363" s="5"/>
      <c r="D363" s="2"/>
      <c r="E363" s="2"/>
      <c r="F363" s="2"/>
      <c r="G363" s="2"/>
      <c r="H363" s="2"/>
    </row>
  </sheetData>
  <sheetProtection sheet="1" formatCells="0" selectLockedCells="1"/>
  <mergeCells count="90">
    <mergeCell ref="B130:I130"/>
    <mergeCell ref="D57:H57"/>
    <mergeCell ref="H109:H110"/>
    <mergeCell ref="I109:I110"/>
    <mergeCell ref="B125:I125"/>
    <mergeCell ref="B126:I126"/>
    <mergeCell ref="B127:I127"/>
    <mergeCell ref="B128:I128"/>
    <mergeCell ref="B129:I129"/>
    <mergeCell ref="B124:I124"/>
    <mergeCell ref="B113:I113"/>
    <mergeCell ref="B114:I114"/>
    <mergeCell ref="B115:I115"/>
    <mergeCell ref="B116:I116"/>
    <mergeCell ref="B117:I117"/>
    <mergeCell ref="B118:I118"/>
    <mergeCell ref="B131:I131"/>
    <mergeCell ref="B132:I132"/>
    <mergeCell ref="B133:I133"/>
    <mergeCell ref="B134:I134"/>
    <mergeCell ref="B135:I135"/>
    <mergeCell ref="B119:I119"/>
    <mergeCell ref="B120:I120"/>
    <mergeCell ref="B121:I121"/>
    <mergeCell ref="B122:I122"/>
    <mergeCell ref="B123:I123"/>
    <mergeCell ref="B111:I111"/>
    <mergeCell ref="B112:I112"/>
    <mergeCell ref="D100:H100"/>
    <mergeCell ref="D98:H98"/>
    <mergeCell ref="D97:H97"/>
    <mergeCell ref="D101:H101"/>
    <mergeCell ref="A109:E109"/>
    <mergeCell ref="A110:E110"/>
    <mergeCell ref="D108:H108"/>
    <mergeCell ref="D107:H107"/>
    <mergeCell ref="D106:H106"/>
    <mergeCell ref="D105:H105"/>
    <mergeCell ref="D104:H104"/>
    <mergeCell ref="D102:H102"/>
    <mergeCell ref="D103:H103"/>
    <mergeCell ref="D77:H77"/>
    <mergeCell ref="A81:I81"/>
    <mergeCell ref="D94:H94"/>
    <mergeCell ref="D93:H93"/>
    <mergeCell ref="D92:H92"/>
    <mergeCell ref="D91:H91"/>
    <mergeCell ref="D90:H90"/>
    <mergeCell ref="D89:H89"/>
    <mergeCell ref="D78:H78"/>
    <mergeCell ref="D79:H79"/>
    <mergeCell ref="D71:H71"/>
    <mergeCell ref="D72:H72"/>
    <mergeCell ref="D73:H73"/>
    <mergeCell ref="D74:H74"/>
    <mergeCell ref="D75:H75"/>
    <mergeCell ref="A65:I65"/>
    <mergeCell ref="D67:H67"/>
    <mergeCell ref="D68:H68"/>
    <mergeCell ref="D69:H69"/>
    <mergeCell ref="D70:H70"/>
    <mergeCell ref="A53:I53"/>
    <mergeCell ref="A39:I39"/>
    <mergeCell ref="D45:H45"/>
    <mergeCell ref="D44:H44"/>
    <mergeCell ref="D43:H43"/>
    <mergeCell ref="D42:H42"/>
    <mergeCell ref="D52:H52"/>
    <mergeCell ref="D51:H51"/>
    <mergeCell ref="D50:H50"/>
    <mergeCell ref="D49:H49"/>
    <mergeCell ref="A34:I34"/>
    <mergeCell ref="A26:I26"/>
    <mergeCell ref="D33:H33"/>
    <mergeCell ref="D32:H32"/>
    <mergeCell ref="D31:H31"/>
    <mergeCell ref="D30:H30"/>
    <mergeCell ref="D29:H29"/>
    <mergeCell ref="B27:B28"/>
    <mergeCell ref="A27:A28"/>
    <mergeCell ref="A20:I20"/>
    <mergeCell ref="D21:H21"/>
    <mergeCell ref="D22:H22"/>
    <mergeCell ref="D25:H25"/>
    <mergeCell ref="D23:H23"/>
    <mergeCell ref="A1:I1"/>
    <mergeCell ref="A2:I2"/>
    <mergeCell ref="A3:B3"/>
    <mergeCell ref="A4:I4"/>
    <mergeCell ref="A13:I13"/>
  </mergeCells>
  <dataValidations count="7">
    <dataValidation type="list" allowBlank="1" showInputMessage="1" showErrorMessage="1" sqref="C99 C82:C88 C66 C58:C64 C54:C55 C40:C41 C35:C38 C19 C14:C16 C5:C12">
      <formula1>$N$1:$N$5</formula1>
    </dataValidation>
    <dataValidation allowBlank="1" showErrorMessage="1" errorTitle="Wrong Input" error="Please type a number from 1 to 5." sqref="C57"/>
    <dataValidation type="list" allowBlank="1" showErrorMessage="1" errorTitle="Wrong Input" error="Please type a number from 1 to 5." sqref="C18">
      <formula1>$O$1:$O$3</formula1>
    </dataValidation>
    <dataValidation type="list" allowBlank="1" showInputMessage="1" showErrorMessage="1" sqref="C17 C56">
      <formula1>$P$1:$P$2</formula1>
    </dataValidation>
    <dataValidation type="decimal" allowBlank="1" showInputMessage="1" showErrorMessage="1" sqref="C21 C23">
      <formula1>0</formula1>
      <formula2>1</formula2>
    </dataValidation>
    <dataValidation type="list" operator="lessThan" allowBlank="1" showInputMessage="1" showErrorMessage="1" errorTitle="Input Error" error="Please enter yes or no." sqref="C22 C25 C29:C33 C42:C45 C49 C72:C79 C89:C94 C97:C98 C100:C102 C104:C108 C51:C52 C67">
      <formula1>$Q$1:$Q$2</formula1>
    </dataValidation>
    <dataValidation type="list" allowBlank="1" showInputMessage="1" showErrorMessage="1" sqref="C24">
      <formula1>$M$1:$M$7</formula1>
    </dataValidation>
  </dataValidations>
  <printOptions/>
  <pageMargins left="0.25" right="0.25" top="0.25" bottom="0.35" header="0.3" footer="0.2"/>
  <pageSetup fitToHeight="0" fitToWidth="1" horizontalDpi="600" verticalDpi="600" orientation="landscape" scale="72" r:id="rId2"/>
  <headerFooter>
    <oddFooter>&amp;RM2F006 / C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5"/>
  <sheetViews>
    <sheetView zoomScale="90" zoomScaleNormal="90" zoomScalePageLayoutView="0" workbookViewId="0" topLeftCell="A1">
      <selection activeCell="C23" sqref="C23"/>
    </sheetView>
  </sheetViews>
  <sheetFormatPr defaultColWidth="9.140625" defaultRowHeight="12.75"/>
  <cols>
    <col min="1" max="1" width="9.140625" style="28" customWidth="1"/>
    <col min="2" max="2" width="39.8515625" style="0" customWidth="1"/>
    <col min="3" max="3" width="79.28125" style="0" customWidth="1"/>
  </cols>
  <sheetData>
    <row r="2" spans="1:3" ht="12.75">
      <c r="A2" s="28" t="s">
        <v>456</v>
      </c>
      <c r="B2" t="s">
        <v>457</v>
      </c>
      <c r="C2" s="29" t="s">
        <v>458</v>
      </c>
    </row>
    <row r="3" spans="1:2" ht="12.75">
      <c r="A3" s="28" t="s">
        <v>459</v>
      </c>
      <c r="B3" t="s">
        <v>460</v>
      </c>
    </row>
    <row r="4" spans="1:2" ht="12.75">
      <c r="A4" s="28" t="s">
        <v>461</v>
      </c>
      <c r="B4" t="s">
        <v>462</v>
      </c>
    </row>
    <row r="5" spans="1:2" ht="12.75">
      <c r="A5" s="28" t="s">
        <v>463</v>
      </c>
      <c r="B5" t="s">
        <v>464</v>
      </c>
    </row>
    <row r="6" spans="1:3" ht="12.75">
      <c r="A6" s="28" t="s">
        <v>465</v>
      </c>
      <c r="B6" t="s">
        <v>466</v>
      </c>
      <c r="C6" t="s">
        <v>467</v>
      </c>
    </row>
    <row r="7" spans="1:2" ht="12.75">
      <c r="A7" s="28" t="s">
        <v>468</v>
      </c>
      <c r="B7" t="s">
        <v>469</v>
      </c>
    </row>
    <row r="8" spans="1:3" ht="12.75">
      <c r="A8" s="28" t="s">
        <v>470</v>
      </c>
      <c r="B8" t="s">
        <v>471</v>
      </c>
      <c r="C8" t="s">
        <v>472</v>
      </c>
    </row>
    <row r="9" spans="1:3" ht="12.75">
      <c r="A9" s="28" t="s">
        <v>473</v>
      </c>
      <c r="B9" t="s">
        <v>474</v>
      </c>
      <c r="C9" t="s">
        <v>475</v>
      </c>
    </row>
    <row r="10" spans="1:3" ht="12.75">
      <c r="A10" s="28" t="s">
        <v>476</v>
      </c>
      <c r="B10" t="s">
        <v>477</v>
      </c>
      <c r="C10" t="s">
        <v>478</v>
      </c>
    </row>
    <row r="11" spans="1:3" ht="12.75">
      <c r="A11" s="28" t="s">
        <v>479</v>
      </c>
      <c r="B11" t="s">
        <v>480</v>
      </c>
      <c r="C11" t="s">
        <v>481</v>
      </c>
    </row>
    <row r="12" spans="1:3" ht="12.75">
      <c r="A12" s="28" t="s">
        <v>482</v>
      </c>
      <c r="B12" t="s">
        <v>483</v>
      </c>
      <c r="C12" t="s">
        <v>484</v>
      </c>
    </row>
    <row r="13" spans="1:2" ht="12.75">
      <c r="A13" s="28" t="s">
        <v>485</v>
      </c>
      <c r="B13" t="s">
        <v>486</v>
      </c>
    </row>
    <row r="14" spans="1:3" ht="12.75">
      <c r="A14" s="28" t="s">
        <v>487</v>
      </c>
      <c r="B14" t="s">
        <v>488</v>
      </c>
      <c r="C14" t="s">
        <v>489</v>
      </c>
    </row>
    <row r="15" spans="1:2" ht="12.75">
      <c r="A15" s="28" t="s">
        <v>490</v>
      </c>
      <c r="B15" t="s">
        <v>491</v>
      </c>
    </row>
    <row r="16" spans="1:2" ht="12.75">
      <c r="A16" s="28" t="s">
        <v>492</v>
      </c>
      <c r="B16" t="s">
        <v>493</v>
      </c>
    </row>
    <row r="17" spans="1:2" ht="12.75">
      <c r="A17" s="28" t="s">
        <v>494</v>
      </c>
      <c r="B17" t="s">
        <v>495</v>
      </c>
    </row>
    <row r="18" spans="1:2" ht="12.75">
      <c r="A18" s="28" t="s">
        <v>496</v>
      </c>
      <c r="B18" t="s">
        <v>497</v>
      </c>
    </row>
    <row r="19" spans="1:2" ht="12.75">
      <c r="A19" s="28" t="s">
        <v>498</v>
      </c>
      <c r="B19" t="s">
        <v>499</v>
      </c>
    </row>
    <row r="20" spans="1:2" ht="12.75">
      <c r="A20" s="28" t="s">
        <v>500</v>
      </c>
      <c r="B20" t="s">
        <v>501</v>
      </c>
    </row>
    <row r="21" spans="1:3" ht="12.75">
      <c r="A21" s="28" t="s">
        <v>502</v>
      </c>
      <c r="B21" t="s">
        <v>503</v>
      </c>
      <c r="C21" t="s">
        <v>504</v>
      </c>
    </row>
    <row r="22" spans="1:2" ht="12.75">
      <c r="A22" s="28" t="s">
        <v>505</v>
      </c>
      <c r="B22" t="s">
        <v>506</v>
      </c>
    </row>
    <row r="23" spans="1:2" ht="12.75">
      <c r="A23" s="28" t="s">
        <v>507</v>
      </c>
      <c r="B23" t="s">
        <v>508</v>
      </c>
    </row>
    <row r="24" spans="1:2" ht="12.75">
      <c r="A24" s="28" t="s">
        <v>509</v>
      </c>
      <c r="B24" t="s">
        <v>510</v>
      </c>
    </row>
    <row r="25" spans="1:3" ht="12.75">
      <c r="A25" s="28" t="s">
        <v>511</v>
      </c>
      <c r="B25" t="s">
        <v>512</v>
      </c>
      <c r="C25" t="s">
        <v>513</v>
      </c>
    </row>
  </sheetData>
  <sheetProtection/>
  <printOptions/>
  <pageMargins left="0.5" right="0.5" top="0.75" bottom="0.75" header="0.25" footer="0.2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Selvage</dc:creator>
  <cp:keywords/>
  <dc:description/>
  <cp:lastModifiedBy>Josh Wilhite</cp:lastModifiedBy>
  <cp:lastPrinted>2018-01-12T19:54:40Z</cp:lastPrinted>
  <dcterms:created xsi:type="dcterms:W3CDTF">2018-01-11T13:44:36Z</dcterms:created>
  <dcterms:modified xsi:type="dcterms:W3CDTF">2018-06-13T20:26:50Z</dcterms:modified>
  <cp:category/>
  <cp:version/>
  <cp:contentType/>
  <cp:contentStatus/>
</cp:coreProperties>
</file>